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316" documentId="13_ncr:1_{F6CB121F-512D-4AA6-A0C1-0FB36C537598}" xr6:coauthVersionLast="47" xr6:coauthVersionMax="47" xr10:uidLastSave="{4DD09D25-F2EC-466C-A80C-CC3EDEC0B240}"/>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alcChain>
</file>

<file path=xl/sharedStrings.xml><?xml version="1.0" encoding="utf-8"?>
<sst xmlns="http://schemas.openxmlformats.org/spreadsheetml/2006/main" count="179017" uniqueCount="39101">
  <si>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</si>
  <si>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</si>
  <si>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</si>
  <si>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</si>
  <si>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</si>
  <si>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</si>
  <si>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</si>
  <si>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</si>
  <si>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</si>
  <si>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</si>
  <si>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</si>
  <si>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</si>
  <si>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</si>
  <si>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</si>
  <si>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</si>
  <si>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</si>
  <si>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</si>
  <si>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</si>
  <si>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</si>
  <si>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</si>
  <si>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</si>
  <si>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</si>
  <si>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</si>
  <si>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</si>
  <si>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</si>
  <si>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</si>
  <si>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</si>
  <si>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</si>
  <si>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</si>
  <si>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</si>
  <si>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</si>
  <si>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</si>
  <si>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</si>
  <si>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</si>
  <si>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</si>
  <si>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</si>
  <si>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</si>
  <si>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</si>
  <si>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</si>
  <si>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</si>
  <si>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</si>
  <si>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</si>
  <si>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</si>
  <si>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</si>
  <si>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</si>
  <si>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</si>
  <si>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</si>
  <si>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</si>
  <si>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</si>
  <si>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</si>
  <si>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</si>
  <si>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</si>
  <si>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</si>
  <si>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</si>
  <si>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</si>
  <si>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</si>
  <si>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</si>
  <si>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</si>
  <si>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</si>
  <si>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</si>
  <si>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</si>
  <si>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</si>
  <si>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</si>
  <si>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</si>
  <si>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</si>
  <si>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</si>
  <si>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</si>
  <si>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</si>
  <si>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</si>
  <si>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</si>
  <si>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</si>
  <si>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</si>
  <si>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</si>
  <si>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</si>
  <si>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</si>
  <si>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</si>
  <si>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</si>
  <si>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</si>
  <si>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</si>
  <si>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</si>
  <si>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</si>
  <si>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</si>
  <si>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</si>
  <si>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</si>
  <si>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</si>
  <si>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</si>
  <si>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</si>
  <si>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</si>
  <si>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</si>
  <si>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</si>
  <si>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</si>
  <si>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</si>
  <si>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</si>
  <si>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</si>
  <si>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</si>
  <si>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</si>
  <si>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</si>
  <si>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</si>
  <si>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</si>
  <si>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</si>
  <si>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</si>
  <si>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</si>
  <si>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</si>
  <si>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</si>
  <si>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</si>
  <si>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</si>
  <si>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</si>
  <si>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</si>
  <si>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</si>
  <si>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</si>
  <si>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</si>
  <si>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</si>
  <si>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</si>
  <si>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</si>
  <si>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</si>
  <si>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</si>
  <si>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</si>
  <si>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</si>
  <si>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</si>
  <si>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</si>
  <si>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</si>
  <si>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</si>
  <si>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</si>
  <si>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</si>
  <si>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</si>
  <si>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</si>
  <si>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</si>
  <si>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</si>
  <si>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</si>
  <si>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</si>
  <si>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</si>
  <si>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</si>
  <si>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</si>
  <si>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</si>
  <si>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</si>
  <si>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</si>
  <si>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</si>
  <si>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</si>
  <si>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</si>
  <si>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</si>
  <si>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</si>
  <si>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</si>
  <si>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</si>
  <si>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</si>
  <si>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</si>
  <si>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</si>
  <si>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</si>
  <si>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</si>
  <si>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</si>
  <si>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</si>
  <si>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</si>
  <si>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</si>
  <si>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</si>
  <si>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</si>
  <si>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</si>
  <si>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</si>
  <si>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</si>
  <si>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</si>
  <si>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</si>
  <si>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</si>
  <si>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</si>
  <si>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</si>
  <si>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</si>
  <si>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</si>
  <si>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</si>
  <si>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</si>
  <si>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</si>
  <si>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</si>
  <si>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</si>
  <si>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</si>
  <si>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</si>
  <si>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</si>
  <si>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</si>
  <si>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</si>
  <si>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</si>
  <si>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</si>
  <si>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</si>
  <si>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</si>
  <si>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</si>
  <si>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</si>
  <si>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</si>
  <si>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</si>
  <si>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</si>
  <si>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</si>
  <si>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</si>
  <si>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</si>
  <si>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</si>
  <si>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</si>
  <si>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</si>
  <si>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</si>
  <si>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</si>
  <si>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</si>
  <si>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</si>
  <si>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</si>
  <si>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</si>
  <si>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</si>
  <si>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</si>
  <si>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</si>
  <si>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</si>
  <si>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</si>
  <si>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</si>
  <si>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</si>
  <si>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</si>
  <si>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</si>
  <si>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</si>
  <si>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</si>
  <si>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</si>
  <si>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</si>
  <si>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</si>
  <si>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</si>
  <si>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</si>
  <si>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</si>
  <si>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</si>
  <si>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</si>
  <si>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</si>
  <si>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</si>
  <si>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</si>
  <si>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</si>
  <si>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</si>
  <si>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</si>
  <si>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</si>
  <si>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</si>
  <si>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</si>
  <si>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</si>
  <si>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</si>
  <si>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</si>
  <si>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</si>
  <si>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</si>
  <si>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</si>
  <si>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</si>
  <si>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</si>
  <si>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</si>
  <si>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</si>
  <si>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</si>
  <si>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</si>
  <si>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</si>
  <si>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</si>
  <si>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</si>
  <si>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</si>
  <si>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</si>
  <si>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</si>
  <si>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</si>
  <si>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</si>
  <si>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</si>
  <si>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</si>
  <si>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</si>
  <si>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</si>
  <si>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</si>
  <si>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</si>
  <si>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</si>
  <si>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</si>
  <si>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</si>
  <si>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</si>
  <si>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</si>
  <si>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</si>
  <si>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</si>
  <si>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</si>
  <si>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</si>
  <si>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</si>
  <si>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</si>
  <si>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</si>
  <si>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</si>
  <si>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</si>
  <si>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</si>
  <si>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</si>
  <si>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</si>
  <si>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</si>
  <si>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</si>
  <si>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</si>
  <si>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</si>
  <si>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</si>
  <si>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</si>
  <si>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</si>
  <si>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</si>
  <si>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</si>
  <si>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</si>
  <si>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</si>
  <si>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</si>
  <si>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</si>
  <si>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</si>
  <si>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</si>
  <si>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</si>
  <si>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</si>
  <si>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</si>
  <si>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</si>
  <si>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</si>
  <si>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</si>
  <si>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</si>
  <si>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</si>
  <si>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</si>
  <si>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</si>
  <si>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</si>
  <si>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</si>
  <si>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</si>
  <si>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</si>
  <si>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</si>
  <si>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</si>
  <si>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</si>
  <si>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</si>
  <si>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</si>
  <si>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</si>
  <si>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</si>
  <si>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</si>
  <si>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</si>
  <si>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</si>
  <si>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</si>
  <si>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</si>
  <si>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</si>
  <si>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</si>
  <si>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</si>
  <si>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</si>
  <si>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</si>
  <si>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</si>
  <si>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</si>
  <si>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</si>
  <si>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</si>
  <si>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</si>
  <si>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</si>
  <si>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</si>
  <si>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</si>
  <si>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</si>
  <si>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</si>
  <si>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</si>
  <si>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</si>
  <si>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</si>
  <si>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</si>
  <si>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</si>
  <si>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</si>
  <si>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</si>
  <si>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</si>
  <si>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</si>
  <si>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</si>
  <si>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</si>
  <si>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</si>
  <si>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</si>
  <si>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</si>
  <si>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</si>
  <si>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</si>
  <si>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</si>
  <si>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</si>
  <si>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</si>
  <si>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</si>
  <si>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</si>
  <si>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</si>
  <si>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</si>
  <si>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</si>
  <si>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</si>
  <si>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</si>
  <si>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</si>
  <si>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</si>
  <si>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</si>
  <si>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</si>
  <si>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</si>
  <si>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</si>
  <si>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</si>
  <si>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</si>
  <si>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</si>
  <si>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</si>
  <si>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</si>
  <si>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</si>
  <si>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</si>
  <si>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</si>
  <si>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</si>
  <si>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</si>
  <si>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</si>
  <si>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</si>
  <si>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</si>
  <si>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</si>
  <si>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</si>
  <si>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</si>
  <si>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</si>
  <si>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</si>
  <si>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</si>
  <si>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</si>
  <si>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</si>
  <si>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</si>
  <si>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</si>
  <si>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</si>
  <si>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</si>
  <si>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</si>
  <si>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</si>
  <si>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</si>
  <si>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</si>
  <si>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</si>
  <si>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</si>
  <si>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</si>
  <si>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</si>
  <si>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</si>
  <si>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</si>
  <si>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</si>
  <si>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</si>
  <si>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</si>
  <si>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</si>
  <si>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</si>
  <si>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</si>
  <si>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</si>
  <si>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</si>
  <si>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</si>
  <si>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</si>
  <si>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</si>
  <si>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</si>
  <si>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</si>
  <si>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</si>
  <si>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</si>
  <si>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</si>
  <si>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</si>
  <si>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</si>
  <si>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</si>
  <si>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</si>
  <si>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</si>
  <si>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</si>
  <si>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</si>
  <si>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</si>
  <si>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</si>
  <si>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</si>
  <si>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</si>
  <si>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</si>
  <si>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</si>
  <si>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</si>
  <si>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</si>
  <si>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</si>
  <si>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</si>
  <si>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</si>
  <si>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</si>
  <si>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</si>
  <si>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</si>
  <si>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</si>
  <si>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</si>
  <si>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</si>
  <si>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</si>
  <si>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</si>
  <si>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</si>
  <si>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</si>
  <si>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</si>
  <si>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</si>
  <si>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</si>
  <si>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</si>
  <si>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</si>
  <si>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</si>
  <si>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</si>
  <si>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</si>
  <si>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</si>
  <si>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</si>
  <si>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</si>
  <si>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</si>
  <si>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</si>
  <si>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</si>
  <si>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</si>
  <si>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</si>
  <si>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</si>
  <si>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</si>
  <si>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</si>
  <si>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</si>
  <si>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</si>
  <si>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</si>
  <si>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</si>
  <si>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</si>
  <si>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</si>
  <si>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</si>
  <si>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</si>
  <si>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</si>
  <si>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</si>
  <si>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</si>
  <si>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</si>
  <si>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</si>
  <si>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</si>
  <si>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</si>
  <si>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</si>
  <si>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</si>
  <si>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</si>
  <si>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</si>
  <si>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</si>
  <si>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</si>
  <si>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</si>
  <si>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</si>
  <si>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</si>
  <si>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</si>
  <si>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</si>
  <si>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</si>
  <si>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</si>
  <si>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</si>
  <si>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</si>
  <si>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</si>
  <si>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</si>
  <si>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</si>
  <si>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</si>
  <si>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</si>
  <si>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</si>
  <si>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</si>
  <si>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</si>
  <si>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</si>
  <si>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</si>
  <si>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</si>
  <si>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</si>
  <si>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</si>
  <si>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</si>
  <si>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</si>
  <si>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</si>
  <si>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</si>
  <si>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</si>
  <si>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</si>
  <si>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</si>
  <si>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</si>
  <si>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</si>
  <si>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</si>
  <si>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</si>
  <si>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</si>
  <si>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</si>
  <si>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</si>
  <si>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</si>
  <si>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</si>
  <si>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</si>
  <si>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</si>
  <si>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</si>
  <si>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</si>
  <si>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</si>
  <si>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</si>
  <si>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</si>
  <si>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</si>
  <si>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</si>
  <si>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</si>
  <si>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</si>
  <si>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</si>
  <si>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</si>
  <si>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</si>
  <si>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</si>
  <si>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</si>
  <si>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</si>
  <si>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</si>
  <si>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</si>
  <si>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</si>
  <si>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</si>
  <si>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</si>
  <si>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</si>
  <si>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</si>
  <si>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</si>
  <si>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</si>
  <si>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</si>
  <si>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</si>
  <si>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</si>
  <si>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</si>
  <si>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</si>
  <si>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</si>
  <si>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</si>
  <si>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</si>
  <si>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</si>
  <si>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</si>
  <si>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</si>
  <si>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</si>
  <si>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</si>
  <si>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</si>
  <si>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</si>
  <si>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</si>
  <si>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</si>
  <si>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</si>
  <si>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</si>
  <si>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</si>
  <si>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</si>
  <si>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</si>
  <si>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</si>
  <si>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</si>
  <si>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</si>
  <si>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</si>
  <si>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</si>
  <si>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</si>
  <si>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</si>
  <si>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</si>
  <si>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</si>
  <si>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</si>
  <si>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</si>
  <si>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</si>
  <si>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</si>
  <si>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</si>
  <si>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</si>
  <si>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</si>
  <si>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</si>
  <si>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</si>
  <si>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</si>
  <si>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</si>
  <si>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</si>
  <si>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</si>
  <si>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</si>
  <si>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</si>
  <si>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</si>
  <si>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</si>
  <si>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</si>
  <si>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</si>
  <si>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</si>
  <si>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</si>
  <si>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</si>
  <si>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</si>
  <si>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</si>
  <si>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</si>
  <si>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</si>
  <si>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</si>
  <si>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</si>
  <si>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</si>
  <si>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</si>
  <si>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</si>
  <si>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</si>
  <si>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</si>
  <si>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</si>
  <si>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</si>
  <si>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</si>
  <si>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</si>
  <si>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</si>
  <si>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</si>
  <si>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</si>
  <si>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</si>
  <si>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</si>
  <si>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</si>
  <si>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</si>
  <si>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</si>
  <si>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</si>
  <si>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</si>
  <si>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</si>
  <si>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</si>
  <si>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</si>
  <si>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</si>
  <si>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</si>
  <si>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</si>
  <si>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</si>
  <si>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</si>
  <si>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</si>
  <si>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</si>
  <si>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</si>
  <si>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</si>
  <si>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</si>
  <si>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</si>
  <si>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</si>
  <si>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</si>
  <si>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</si>
  <si>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</si>
  <si>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</si>
  <si>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</si>
  <si>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</si>
  <si>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</si>
  <si>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</si>
  <si>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</si>
  <si>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</si>
  <si>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</si>
  <si>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</si>
  <si>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</si>
  <si>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</si>
  <si>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</si>
  <si>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</si>
  <si>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</si>
  <si>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</si>
  <si>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</si>
  <si>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</si>
  <si>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</si>
  <si>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</si>
  <si>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</si>
  <si>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</si>
  <si>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</si>
  <si>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</si>
  <si>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</si>
  <si>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</si>
  <si>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</si>
  <si>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</si>
  <si>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</si>
  <si>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</si>
  <si>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</si>
  <si>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</si>
  <si>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</si>
  <si>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</si>
  <si>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</si>
  <si>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</si>
  <si>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</si>
  <si>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</si>
  <si>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</si>
  <si>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</si>
  <si>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</si>
  <si>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</si>
  <si>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</si>
  <si>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</si>
  <si>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</si>
  <si>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</si>
  <si>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</si>
  <si>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</si>
  <si>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</si>
  <si>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</si>
  <si>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</si>
  <si>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</si>
  <si>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</si>
  <si>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</si>
  <si>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</si>
  <si>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</si>
  <si>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</si>
  <si>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</si>
  <si>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</si>
  <si>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</si>
  <si>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</si>
  <si>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</si>
  <si>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</si>
  <si>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</si>
  <si>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</si>
  <si>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</si>
  <si>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</si>
  <si>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</si>
  <si>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</si>
  <si>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</si>
  <si>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</si>
  <si>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</si>
  <si>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</si>
  <si>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</si>
  <si>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</si>
  <si>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</si>
  <si>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</si>
  <si>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</si>
  <si>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</si>
  <si>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</si>
  <si>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</si>
  <si>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</si>
  <si>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</si>
  <si>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</si>
  <si>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</si>
  <si>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</si>
  <si>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</si>
  <si>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</si>
  <si>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</si>
  <si>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</si>
  <si>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</si>
  <si>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</si>
  <si>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</si>
  <si>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</si>
  <si>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</si>
  <si>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</si>
  <si>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</si>
  <si>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</si>
  <si>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</si>
  <si>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</si>
  <si>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</si>
  <si>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</si>
  <si>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</si>
  <si>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</si>
  <si>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</si>
  <si>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</si>
  <si>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</si>
  <si>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</si>
  <si>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</si>
  <si>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</si>
  <si>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</si>
  <si>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</si>
  <si>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</si>
  <si>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</si>
  <si>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</si>
  <si>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</si>
  <si>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</si>
  <si>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</si>
  <si>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</si>
  <si>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</si>
  <si>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</si>
  <si>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</si>
  <si>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</si>
  <si>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</si>
  <si>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</si>
  <si>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</si>
  <si>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</si>
  <si>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</si>
  <si>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</si>
  <si>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</si>
  <si>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</si>
  <si>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</si>
  <si>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</si>
  <si>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</si>
  <si>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</si>
  <si>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</si>
  <si>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</si>
  <si>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</si>
  <si>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</si>
  <si>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</si>
  <si>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</si>
  <si>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</si>
  <si>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</si>
  <si>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</si>
  <si>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</si>
  <si>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</si>
  <si>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</si>
  <si>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</si>
  <si>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</si>
  <si>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</si>
  <si>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</si>
  <si>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</si>
  <si>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</si>
  <si>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</si>
  <si>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</si>
  <si>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</si>
  <si>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</si>
  <si>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</si>
  <si>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</si>
  <si>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</si>
  <si>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</si>
  <si>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</si>
  <si>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</si>
  <si>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</si>
  <si>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</si>
  <si>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</si>
  <si>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</si>
  <si>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</si>
  <si>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</si>
  <si>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</si>
  <si>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</si>
  <si>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</si>
  <si>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</si>
  <si>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</si>
  <si>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</si>
  <si>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</si>
  <si>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</si>
  <si>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</si>
  <si>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</si>
  <si>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</si>
  <si>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</si>
  <si>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</si>
  <si>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</si>
  <si>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</si>
  <si>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</si>
  <si>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</si>
  <si>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</si>
  <si>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</si>
  <si>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</si>
  <si>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</si>
  <si>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</si>
  <si>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</si>
  <si>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</si>
  <si>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</si>
  <si>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</si>
  <si>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</si>
  <si>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</si>
  <si>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</si>
  <si>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</si>
  <si>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</si>
  <si>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</si>
  <si>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</si>
  <si>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</si>
  <si>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</si>
  <si>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</si>
  <si>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</si>
  <si>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</si>
  <si>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</si>
  <si>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</si>
  <si>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</si>
  <si>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</si>
  <si>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</si>
  <si>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</si>
  <si>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</si>
  <si>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</si>
  <si>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</si>
  <si>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</si>
  <si>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</si>
  <si>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</si>
  <si>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</si>
  <si>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</si>
  <si>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</si>
  <si>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</si>
  <si>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</si>
  <si>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</si>
  <si>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</si>
  <si>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</si>
  <si>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</si>
  <si>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</si>
  <si>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</si>
  <si>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</si>
  <si>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</si>
  <si>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</si>
  <si>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</si>
  <si>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</si>
  <si>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</si>
  <si>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</si>
  <si>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</si>
  <si>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</si>
  <si>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</si>
  <si>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</si>
  <si>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</si>
  <si>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</si>
  <si>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</si>
  <si>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</si>
  <si>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</si>
  <si>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</si>
  <si>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</si>
  <si>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</si>
  <si>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</si>
  <si>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</si>
  <si>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</si>
  <si>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</si>
  <si>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</si>
  <si>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</si>
  <si>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</si>
  <si>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</si>
  <si>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</si>
  <si>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</si>
  <si>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</si>
  <si>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</si>
  <si>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</si>
  <si>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</si>
  <si>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</si>
  <si>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</si>
  <si>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</si>
  <si>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</si>
  <si>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</si>
  <si>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</si>
  <si>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</si>
  <si>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</si>
  <si>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</si>
  <si>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</si>
  <si>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</si>
  <si>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</si>
  <si>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</si>
  <si>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</si>
  <si>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</si>
  <si>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</si>
  <si>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</si>
  <si>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</si>
  <si>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</si>
  <si>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</si>
  <si>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</si>
  <si>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</si>
  <si>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</si>
  <si>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</si>
  <si>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</si>
  <si>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</si>
  <si>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</si>
  <si>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</si>
  <si>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</si>
  <si>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</si>
  <si>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</si>
  <si>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</si>
  <si>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</si>
  <si>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</si>
  <si>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</si>
  <si>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</si>
  <si>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</si>
  <si>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</si>
  <si>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</si>
  <si>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</si>
  <si>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</si>
  <si>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</si>
  <si>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</si>
  <si>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</si>
  <si>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</si>
  <si>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</si>
  <si>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</si>
  <si>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</si>
  <si>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</si>
  <si>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</si>
  <si>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</si>
  <si>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</si>
  <si>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</si>
  <si>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</si>
  <si>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</si>
  <si>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</si>
  <si>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</si>
  <si>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</si>
  <si>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</si>
  <si>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</si>
  <si>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</si>
  <si>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</si>
  <si>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</si>
  <si>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</si>
  <si>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</si>
  <si>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</si>
  <si>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</si>
  <si>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</si>
  <si>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</si>
  <si>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</si>
  <si>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</si>
  <si>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</si>
  <si>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</si>
  <si>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</si>
  <si>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</si>
  <si>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</si>
  <si>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</si>
  <si>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</si>
  <si>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</si>
  <si>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</si>
  <si>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</si>
  <si>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</si>
  <si>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</si>
  <si>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</si>
  <si>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</si>
  <si>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</si>
  <si>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</si>
  <si>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</si>
  <si>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</si>
  <si>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</si>
  <si>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</si>
  <si>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</si>
  <si>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</si>
  <si>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</si>
  <si>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</si>
  <si>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</si>
  <si>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</si>
  <si>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</si>
  <si>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</si>
  <si>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</si>
  <si>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</si>
  <si>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</si>
  <si>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</si>
  <si>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</si>
  <si>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</si>
  <si>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</si>
  <si>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</si>
  <si>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</si>
  <si>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</si>
  <si>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</si>
  <si>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</si>
  <si>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</si>
  <si>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</si>
  <si>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</si>
  <si>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</si>
  <si>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</si>
  <si>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</si>
  <si>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</si>
  <si>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</si>
  <si>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</si>
  <si>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</si>
  <si>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</si>
  <si>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</si>
  <si>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</si>
  <si>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</si>
  <si>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</si>
  <si>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</si>
  <si>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</si>
  <si>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</si>
  <si>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</si>
  <si>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</si>
  <si>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</si>
  <si>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</si>
  <si>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</si>
  <si>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</si>
  <si>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</si>
  <si>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</si>
  <si>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</si>
  <si>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</si>
  <si>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</si>
  <si>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</si>
  <si>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</si>
  <si>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</si>
  <si>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</si>
  <si>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</si>
  <si>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</si>
  <si>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</si>
  <si>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</si>
  <si>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</si>
  <si>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</si>
  <si>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</si>
  <si>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</si>
  <si>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</si>
  <si>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</si>
  <si>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</si>
  <si>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</si>
  <si>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</si>
  <si>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</si>
  <si>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</si>
  <si>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</si>
  <si>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</si>
  <si>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</si>
  <si>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</si>
  <si>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</si>
  <si>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</si>
  <si>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</si>
  <si>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</si>
  <si>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</si>
  <si>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</si>
  <si>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</si>
  <si>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</si>
  <si>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</si>
  <si>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</si>
  <si>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</si>
  <si>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</si>
  <si>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</si>
  <si>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</si>
  <si>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</si>
  <si>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</si>
  <si>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</si>
  <si>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</si>
  <si>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</si>
  <si>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</si>
  <si>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</si>
  <si>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</si>
  <si>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</si>
  <si>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</si>
  <si>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</si>
  <si>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</si>
  <si>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</si>
  <si>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</si>
  <si>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</si>
  <si>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</si>
  <si>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</si>
  <si>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</si>
  <si>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</si>
  <si>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</si>
  <si>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</si>
  <si>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</si>
  <si>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</si>
  <si>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</si>
  <si>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</si>
  <si>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</si>
  <si>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</si>
  <si>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</si>
  <si>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</si>
  <si>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</si>
  <si>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</si>
  <si>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</si>
  <si>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</si>
  <si>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</si>
  <si>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</si>
  <si>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</si>
  <si>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</si>
  <si>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</si>
  <si>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</si>
  <si>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</si>
  <si>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</si>
  <si>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</si>
  <si>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</si>
  <si>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</si>
  <si>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</si>
  <si>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</si>
  <si>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</si>
  <si>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</si>
  <si>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</si>
  <si>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</si>
  <si>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</si>
  <si>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</si>
  <si>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</si>
  <si>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</si>
  <si>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</si>
  <si>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</si>
  <si>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</si>
  <si>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</si>
  <si>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</si>
  <si>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</si>
  <si>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</si>
  <si>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</si>
  <si>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</si>
  <si>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</si>
  <si>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</si>
  <si>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</si>
  <si>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</si>
  <si>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</si>
  <si>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</si>
  <si>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</si>
  <si>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</si>
  <si>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</si>
  <si>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</si>
  <si>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</si>
  <si>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</si>
  <si>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</si>
  <si>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</si>
  <si>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</si>
  <si>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</si>
  <si>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</si>
  <si>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</si>
  <si>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</si>
  <si>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</si>
  <si>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</si>
  <si>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</si>
  <si>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</si>
  <si>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</si>
  <si>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</si>
  <si>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</si>
  <si>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</si>
  <si>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</si>
  <si>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</si>
  <si>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</si>
  <si>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</si>
  <si>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</si>
  <si>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</si>
  <si>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</si>
  <si>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</si>
  <si>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</si>
  <si>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</si>
  <si>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</si>
  <si>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</si>
  <si>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</si>
  <si>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</si>
  <si>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</si>
  <si>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</si>
  <si>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</si>
  <si>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</si>
  <si>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</si>
  <si>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</si>
  <si>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</si>
  <si>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</si>
  <si>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</si>
  <si>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</si>
  <si>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</si>
  <si>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</si>
  <si>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</si>
  <si>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</si>
  <si>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</si>
  <si>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</si>
  <si>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</si>
  <si>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</si>
  <si>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</si>
  <si>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</si>
  <si>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</si>
  <si>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</si>
  <si>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</si>
  <si>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</si>
  <si>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</si>
  <si>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</si>
  <si>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</si>
  <si>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</si>
  <si>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</si>
  <si>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</si>
  <si>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</si>
  <si>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</si>
  <si>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</si>
  <si>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</si>
  <si>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</si>
  <si>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</si>
  <si>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</si>
  <si>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</si>
  <si>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</si>
  <si>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</si>
  <si>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</si>
  <si>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</si>
  <si>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</si>
  <si>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</si>
  <si>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</si>
  <si>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</si>
  <si>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</si>
  <si>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</si>
  <si>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</si>
  <si>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</si>
  <si>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</si>
  <si>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</si>
  <si>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</si>
  <si>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</si>
  <si>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</si>
  <si>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</si>
  <si>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</si>
  <si>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</si>
  <si>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</si>
  <si>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</si>
  <si>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</si>
  <si>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</si>
  <si>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</si>
  <si>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</si>
  <si>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</si>
  <si>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</si>
  <si>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</si>
  <si>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</si>
  <si>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</si>
  <si>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</si>
  <si>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</si>
  <si>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</si>
  <si>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</si>
  <si>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</si>
  <si>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</si>
  <si>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</si>
  <si>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</si>
  <si>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</si>
  <si>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</si>
  <si>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</si>
  <si>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</si>
  <si>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</si>
  <si>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</si>
  <si>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</si>
  <si>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</si>
  <si>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</si>
  <si>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</si>
  <si>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</si>
  <si>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</si>
  <si>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</si>
  <si>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</si>
  <si>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</si>
  <si>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</si>
  <si>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</si>
  <si>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</si>
  <si>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</si>
  <si>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</si>
  <si>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</si>
  <si>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</si>
  <si>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</si>
  <si>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</si>
  <si>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</si>
  <si>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</si>
  <si>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</si>
  <si>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</si>
  <si>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</si>
  <si>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</si>
  <si>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</si>
  <si>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</si>
  <si>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</si>
  <si>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</si>
  <si>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</si>
  <si>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</si>
  <si>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</si>
  <si>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</si>
  <si>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</si>
  <si>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</si>
  <si>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</si>
  <si>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</si>
  <si>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</si>
  <si>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</si>
  <si>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</si>
  <si>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</si>
  <si>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</si>
  <si>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</si>
  <si>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</si>
  <si>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</si>
  <si>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</si>
  <si>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</si>
  <si>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</si>
  <si>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</si>
  <si>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</si>
  <si>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</si>
  <si>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</si>
  <si>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</si>
  <si>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</si>
  <si>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</si>
  <si>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</si>
  <si>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</si>
  <si>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</si>
  <si>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</si>
  <si>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</si>
  <si>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</si>
  <si>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</si>
  <si>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</si>
  <si>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</si>
  <si>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</si>
  <si>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</si>
  <si>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</si>
  <si>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</si>
  <si>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</si>
  <si>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</si>
  <si>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</si>
  <si>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</si>
  <si>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</si>
  <si>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</si>
  <si>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</si>
  <si>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</si>
  <si>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</si>
  <si>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</si>
  <si>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</si>
  <si>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</si>
  <si>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</si>
  <si>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</si>
  <si>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</si>
  <si>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</si>
  <si>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</si>
  <si>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</si>
  <si>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</si>
  <si>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</si>
  <si>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</si>
  <si>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</si>
  <si>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</si>
  <si>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</si>
  <si>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</si>
  <si>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</si>
  <si>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</si>
  <si>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</si>
  <si>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</si>
  <si>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</si>
  <si>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</si>
  <si>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</si>
  <si>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</si>
  <si>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</si>
  <si>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</si>
  <si>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</si>
  <si>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</si>
  <si>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</si>
  <si>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</si>
  <si>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</si>
  <si>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</si>
  <si>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</si>
  <si>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</si>
  <si>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</si>
  <si>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</si>
  <si>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</si>
  <si>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</si>
  <si>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</si>
  <si>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</si>
  <si>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</si>
  <si>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</si>
  <si>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</si>
  <si>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</si>
  <si>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</si>
  <si>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</si>
  <si>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</si>
  <si>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</si>
  <si>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</si>
  <si>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</si>
  <si>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</si>
  <si>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</si>
  <si>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</si>
  <si>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</si>
  <si>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</si>
  <si>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</si>
  <si>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</si>
  <si>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</si>
  <si>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</si>
  <si>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</si>
  <si>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</si>
  <si>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</si>
  <si>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</si>
  <si>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</si>
  <si>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</si>
  <si>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</si>
  <si>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</si>
  <si>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</si>
  <si>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</si>
  <si>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</si>
  <si>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</si>
  <si>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</si>
  <si>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</si>
  <si>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</si>
  <si>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</si>
  <si>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</si>
  <si>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</si>
  <si>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</si>
  <si>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</si>
  <si>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</si>
  <si>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</si>
  <si>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</si>
  <si>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</si>
  <si>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</si>
  <si>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</si>
  <si>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</si>
  <si>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</si>
  <si>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</si>
  <si>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</si>
  <si>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</si>
  <si>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</si>
  <si>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</si>
  <si>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</si>
  <si>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</si>
  <si>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</si>
  <si>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</si>
  <si>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</si>
  <si>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</si>
  <si>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</si>
  <si>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</si>
  <si>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</si>
  <si>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</si>
  <si>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</si>
  <si>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</si>
  <si>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</si>
  <si>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</si>
  <si>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</si>
  <si>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</si>
  <si>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</si>
  <si>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</si>
  <si>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</si>
  <si>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</si>
  <si>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</si>
  <si>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</si>
  <si>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</si>
  <si>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</si>
  <si>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</si>
  <si>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</si>
  <si>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</si>
  <si>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</si>
  <si>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</si>
  <si>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</si>
  <si>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</si>
  <si>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</si>
  <si>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</si>
  <si>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</si>
  <si>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</si>
  <si>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</si>
  <si>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</si>
  <si>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</si>
  <si>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</si>
  <si>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</si>
  <si>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</si>
  <si>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</si>
  <si>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</si>
  <si>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</si>
  <si>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</si>
  <si>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</si>
  <si>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</si>
  <si>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</si>
  <si>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</si>
  <si>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</si>
  <si>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</si>
  <si>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</si>
  <si>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</si>
  <si>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</si>
  <si>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</si>
  <si>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</si>
  <si>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</si>
  <si>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</si>
  <si>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</si>
  <si>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</si>
  <si>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</si>
  <si>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</si>
  <si>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</si>
  <si>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</si>
  <si>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</si>
  <si>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</si>
  <si>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</si>
  <si>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</si>
  <si>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</si>
  <si>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</si>
  <si>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</si>
  <si>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</si>
  <si>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</si>
  <si>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</si>
  <si>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</si>
  <si>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</si>
  <si>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</si>
  <si>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</si>
  <si>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</si>
  <si>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</si>
  <si>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</si>
  <si>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</si>
  <si>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</si>
  <si>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</si>
  <si>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</si>
  <si>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</si>
  <si>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</si>
  <si>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</si>
  <si>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</si>
  <si>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</si>
  <si>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</si>
  <si>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</si>
  <si>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</si>
  <si>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</si>
  <si>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</si>
  <si>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</si>
  <si>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</si>
  <si>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</si>
  <si>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</si>
  <si>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</si>
  <si>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</si>
  <si>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</si>
  <si>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</si>
  <si>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</si>
  <si>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</si>
  <si>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</si>
  <si>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</si>
  <si>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</si>
  <si>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</si>
  <si>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</si>
  <si>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</si>
  <si>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</si>
  <si>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</si>
  <si>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</si>
  <si>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</si>
  <si>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</si>
  <si>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</si>
  <si>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</si>
  <si>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</si>
  <si>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</si>
  <si>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</si>
  <si>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</si>
  <si>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</si>
  <si>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</si>
  <si>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</si>
  <si>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</si>
  <si>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</si>
  <si>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</si>
  <si>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</si>
  <si>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</si>
  <si>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</si>
  <si>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</si>
  <si>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</si>
  <si>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</si>
  <si>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</si>
  <si>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</si>
  <si>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</si>
  <si>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</si>
  <si>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</si>
  <si>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</si>
  <si>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</si>
  <si>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</si>
  <si>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</si>
  <si>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</si>
  <si>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</si>
  <si>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</si>
  <si>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</si>
  <si>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</si>
  <si>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</si>
  <si>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</si>
  <si>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</si>
  <si>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</si>
  <si>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</si>
  <si>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</si>
  <si>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</si>
  <si>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</si>
  <si>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</si>
  <si>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</si>
  <si>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</si>
  <si>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</si>
  <si>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</si>
  <si>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</si>
  <si>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</si>
  <si>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</si>
  <si>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</si>
  <si>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</si>
  <si>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</si>
  <si>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</si>
  <si>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</si>
  <si>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</si>
  <si>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</si>
  <si>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</si>
  <si>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</si>
  <si>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</si>
  <si>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</si>
  <si>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</si>
  <si>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</si>
  <si>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</si>
  <si>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</si>
  <si>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</si>
  <si>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</si>
  <si>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</si>
  <si>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</si>
  <si>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</si>
  <si>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</si>
  <si>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</si>
  <si>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</si>
  <si>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</si>
  <si>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</si>
  <si>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</si>
  <si>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</si>
  <si>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</si>
  <si>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</si>
  <si>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</si>
  <si>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</si>
  <si>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</si>
  <si>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</si>
  <si>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</si>
  <si>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</si>
  <si>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</si>
  <si>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</si>
  <si>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</si>
  <si>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</si>
  <si>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</si>
  <si>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</si>
  <si>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</si>
  <si>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</si>
  <si>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</si>
  <si>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</si>
  <si>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</si>
  <si>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</si>
  <si>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</si>
  <si>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</si>
  <si>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</si>
  <si>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</si>
  <si>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</si>
  <si>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</si>
  <si>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</si>
  <si>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</si>
  <si>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</si>
  <si>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</si>
  <si>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</si>
  <si>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</si>
  <si>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</si>
  <si>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</si>
  <si>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</si>
  <si>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</si>
  <si>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</si>
  <si>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</si>
  <si>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</si>
  <si>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</si>
  <si>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</si>
  <si>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</si>
  <si>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</si>
  <si>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</si>
  <si>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</si>
  <si>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</si>
  <si>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</si>
  <si>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</si>
  <si>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</si>
  <si>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</si>
  <si>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</si>
  <si>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</si>
  <si>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</si>
  <si>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</si>
  <si>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</si>
  <si>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</si>
  <si>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</si>
  <si>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</si>
  <si>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</si>
  <si>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</si>
  <si>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</si>
  <si>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</si>
  <si>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</si>
  <si>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</si>
  <si>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</si>
  <si>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</si>
  <si>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</si>
  <si>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</si>
  <si>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</si>
  <si>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</si>
  <si>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</si>
  <si>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</si>
  <si>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</si>
  <si>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</si>
  <si>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</si>
  <si>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</si>
  <si>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</si>
  <si>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</si>
  <si>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</si>
  <si>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</si>
  <si>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</si>
  <si>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</si>
  <si>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</si>
  <si>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</si>
  <si>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</si>
  <si>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</si>
  <si>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</si>
  <si>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</si>
  <si>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</si>
  <si>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</si>
  <si>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</si>
  <si>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</si>
  <si>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</si>
  <si>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</si>
  <si>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</si>
  <si>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</si>
  <si>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</si>
  <si>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</si>
  <si>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</si>
  <si>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</si>
  <si>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</si>
  <si>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</si>
  <si>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</si>
  <si>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</si>
  <si>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</si>
  <si>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</si>
  <si>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</si>
  <si>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</si>
  <si>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</si>
  <si>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</si>
  <si>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</si>
  <si>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</si>
  <si>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</si>
  <si>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</si>
  <si>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</si>
  <si>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</si>
  <si>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</si>
  <si>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</si>
  <si>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</si>
  <si>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</si>
  <si>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</si>
  <si>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</si>
  <si>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</si>
  <si>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</si>
  <si>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</si>
  <si>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</si>
  <si>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</si>
  <si>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</si>
  <si>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</si>
  <si>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</si>
  <si>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</si>
  <si>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</si>
  <si>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</si>
  <si>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</si>
  <si>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</si>
  <si>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</si>
  <si>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</si>
  <si>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</si>
  <si>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</si>
  <si>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</si>
  <si>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</si>
  <si>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</si>
  <si>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</si>
  <si>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</si>
  <si>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</si>
  <si>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</si>
  <si>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</si>
  <si>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</si>
  <si>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</si>
  <si>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</si>
  <si>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</si>
  <si>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</si>
  <si>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</si>
  <si>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</si>
  <si>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</si>
  <si>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</si>
  <si>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</si>
  <si>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</si>
  <si>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</si>
  <si>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</si>
  <si>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</si>
  <si>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</si>
  <si>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</si>
  <si>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</si>
  <si>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</si>
  <si>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</si>
  <si>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</si>
  <si>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</si>
  <si>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</si>
  <si>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</si>
  <si>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</si>
  <si>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</si>
  <si>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</si>
  <si>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</si>
  <si>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</si>
  <si>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</si>
  <si>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</si>
  <si>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</si>
  <si>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</si>
  <si>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</si>
  <si>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</si>
  <si>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</si>
  <si>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</si>
  <si>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</si>
  <si>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</si>
  <si>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</si>
  <si>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</si>
  <si>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</si>
  <si>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</si>
  <si>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</si>
  <si>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</si>
  <si>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</si>
  <si>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</si>
  <si>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</si>
  <si>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</si>
  <si>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</si>
  <si>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</si>
  <si>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</si>
  <si>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</si>
  <si>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</si>
  <si>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</si>
  <si>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</si>
  <si>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</si>
  <si>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</si>
  <si>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</si>
  <si>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</si>
  <si>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</si>
  <si>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</si>
  <si>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</si>
  <si>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</si>
  <si>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</si>
  <si>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</si>
  <si>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</si>
  <si>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</si>
  <si>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</si>
  <si>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</si>
  <si>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</si>
  <si>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</si>
  <si>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</si>
  <si>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</si>
  <si>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</si>
  <si>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</si>
  <si>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</si>
  <si>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</si>
  <si>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</si>
  <si>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</si>
  <si>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</si>
  <si>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</si>
  <si>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</si>
  <si>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</si>
  <si>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</si>
  <si>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</si>
  <si>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</si>
  <si>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</si>
  <si>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</si>
  <si>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</si>
  <si>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</si>
  <si>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</si>
  <si>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</si>
  <si>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</si>
  <si>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</si>
  <si>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</si>
  <si>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</si>
  <si>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</si>
  <si>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</si>
  <si>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</si>
  <si>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</si>
  <si>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</si>
  <si>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</si>
  <si>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</si>
  <si>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</si>
  <si>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</si>
  <si>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</si>
  <si>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</si>
  <si>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</si>
  <si>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</si>
  <si>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</si>
  <si>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</si>
  <si>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</si>
  <si>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</si>
  <si>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</si>
  <si>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</si>
  <si>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</si>
  <si>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</si>
  <si>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</si>
  <si>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</si>
  <si>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</si>
  <si>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</si>
  <si>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</si>
  <si>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</si>
  <si>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</si>
  <si>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</si>
  <si>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</si>
  <si>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</si>
  <si>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</si>
  <si>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</si>
  <si>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</si>
  <si>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</si>
  <si>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</si>
  <si>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</si>
  <si>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</si>
  <si>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</si>
  <si>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</si>
  <si>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</si>
  <si>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</si>
  <si>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</si>
  <si>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</si>
  <si>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</si>
  <si>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</si>
  <si>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</si>
  <si>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</si>
  <si>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</si>
  <si>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</si>
  <si>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</si>
  <si>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</si>
  <si>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</si>
  <si>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</si>
  <si>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</si>
  <si>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</si>
  <si>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</si>
  <si>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</si>
  <si>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</si>
  <si>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</si>
  <si>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</si>
  <si>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</si>
  <si>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</si>
  <si>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</si>
  <si>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</si>
  <si>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</si>
  <si>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</si>
  <si>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</si>
  <si>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</si>
  <si>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</si>
  <si>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</si>
  <si>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</si>
  <si>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</si>
  <si>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</si>
  <si>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</si>
  <si>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</si>
  <si>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</si>
  <si>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</si>
  <si>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</si>
  <si>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</si>
  <si>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</si>
  <si>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</si>
  <si>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</si>
  <si>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</si>
  <si>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</si>
  <si>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</si>
  <si>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</si>
  <si>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</si>
  <si>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</si>
  <si>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</si>
  <si>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</si>
  <si>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</si>
  <si>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</si>
  <si>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</si>
  <si>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</si>
  <si>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</si>
  <si>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</si>
  <si>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</si>
  <si>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</si>
  <si>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</si>
  <si>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</si>
  <si>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</si>
  <si>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</si>
  <si>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</si>
  <si>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</si>
  <si>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</si>
  <si>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</si>
  <si>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</si>
  <si>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</si>
  <si>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</si>
  <si>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</si>
  <si>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</si>
  <si>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</si>
  <si>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</si>
  <si>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</si>
  <si>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</si>
  <si>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</si>
  <si>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</si>
  <si>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</si>
  <si>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</si>
  <si>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</si>
  <si>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</si>
  <si>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</si>
  <si>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</si>
  <si>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</si>
  <si>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</si>
  <si>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</si>
  <si>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</si>
  <si>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</si>
  <si>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</si>
  <si>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</si>
  <si>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</si>
  <si>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</si>
  <si>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</si>
  <si>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</si>
  <si>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</si>
  <si>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</si>
  <si>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</si>
  <si>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</si>
  <si>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</si>
  <si>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</si>
  <si>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</si>
  <si>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</si>
  <si>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</si>
  <si>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</si>
  <si>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</si>
  <si>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</si>
  <si>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</si>
  <si>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</si>
  <si>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</si>
  <si>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</si>
  <si>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</si>
  <si>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</si>
  <si>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</si>
  <si>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</si>
  <si>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</si>
  <si>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</si>
  <si>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</si>
  <si>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</si>
  <si>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</si>
  <si>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</si>
  <si>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</si>
  <si>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</si>
  <si>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</si>
  <si>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</si>
  <si>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</si>
  <si>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</si>
  <si>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</si>
  <si>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</si>
  <si>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</si>
  <si>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</si>
  <si>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</si>
  <si>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</si>
  <si>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</si>
  <si>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</si>
  <si>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</si>
  <si>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</si>
  <si>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</si>
  <si>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</si>
  <si>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</si>
  <si>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</si>
  <si>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</si>
  <si>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</si>
  <si>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</si>
  <si>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</si>
  <si>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</si>
  <si>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</si>
  <si>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</si>
  <si>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</si>
  <si>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</si>
  <si>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</si>
  <si>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</si>
  <si>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</si>
  <si>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</si>
  <si>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</si>
  <si>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</si>
  <si>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</si>
  <si>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</si>
  <si>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</si>
  <si>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</si>
  <si>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</si>
  <si>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</si>
  <si>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</si>
  <si>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</si>
  <si>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</si>
  <si>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</si>
  <si>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</si>
  <si>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</si>
  <si>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</si>
  <si>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</si>
  <si>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</si>
  <si>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</si>
  <si>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</si>
  <si>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</si>
  <si>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</si>
  <si>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</si>
  <si>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</si>
  <si>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</si>
  <si>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</si>
  <si>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</si>
  <si>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</si>
  <si>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</si>
  <si>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</si>
  <si>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</si>
  <si>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</si>
  <si>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</si>
  <si>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</si>
  <si>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</si>
  <si>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</si>
  <si>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</si>
  <si>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</si>
  <si>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</si>
  <si>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</si>
  <si>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</si>
  <si>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</si>
  <si>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</si>
  <si>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</si>
  <si>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</si>
  <si>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</si>
  <si>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</si>
  <si>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</si>
  <si>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</si>
  <si>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</si>
  <si>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</si>
  <si>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</si>
  <si>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</si>
  <si>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</si>
  <si>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</si>
  <si>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</si>
  <si>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</si>
  <si>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</si>
  <si>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</si>
  <si>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</si>
  <si>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</si>
  <si>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</si>
  <si>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</si>
  <si>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</si>
  <si>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</si>
  <si>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</si>
  <si>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</si>
  <si>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</si>
  <si>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</si>
  <si>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</si>
  <si>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</si>
  <si>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</si>
  <si>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</si>
  <si>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</si>
  <si>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</si>
  <si>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</si>
  <si>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</si>
  <si>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</si>
  <si>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</si>
  <si>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</si>
  <si>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</si>
  <si>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</si>
  <si>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</si>
  <si>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</si>
  <si>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</si>
  <si>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</si>
  <si>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</si>
  <si>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</si>
  <si>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</si>
  <si>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</si>
  <si>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</si>
  <si>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</si>
  <si>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</si>
  <si>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</si>
  <si>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</si>
  <si>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</si>
  <si>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</si>
  <si>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</si>
  <si>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</si>
  <si>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</si>
  <si>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</si>
  <si>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</si>
  <si>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</si>
  <si>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</si>
  <si>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</si>
  <si>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</si>
  <si>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</si>
  <si>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</si>
  <si>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</si>
  <si>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</si>
  <si>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</si>
  <si>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</si>
  <si>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</si>
  <si>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</si>
  <si>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</si>
  <si>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</si>
  <si>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</si>
  <si>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</si>
  <si>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</si>
  <si>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</si>
  <si>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</si>
  <si>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</si>
  <si>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</si>
  <si>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</si>
  <si>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</si>
  <si>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</si>
  <si>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</si>
  <si>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</si>
  <si>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</si>
  <si>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</si>
  <si>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</si>
  <si>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</si>
  <si>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</si>
  <si>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</si>
  <si>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</si>
  <si>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</si>
  <si>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</si>
  <si>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</si>
  <si>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</si>
  <si>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</si>
  <si>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</si>
  <si>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</si>
  <si>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</si>
  <si>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</si>
  <si>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</si>
  <si>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</si>
  <si>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</si>
  <si>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</si>
  <si>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</si>
  <si>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</si>
  <si>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</si>
  <si>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</si>
  <si>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</si>
  <si>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</si>
  <si>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</si>
  <si>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</si>
  <si>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</si>
  <si>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</si>
  <si>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</si>
  <si>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</si>
  <si>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</si>
  <si>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</si>
  <si>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</si>
  <si>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</si>
  <si>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</si>
  <si>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</si>
  <si>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</si>
  <si>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</si>
  <si>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</si>
  <si>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</si>
  <si>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</si>
  <si>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</si>
  <si>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</si>
  <si>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</si>
  <si>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</si>
  <si>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</si>
  <si>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</si>
  <si>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</si>
  <si>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</si>
  <si>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</si>
  <si>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</si>
  <si>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</si>
  <si>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</si>
  <si>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</si>
  <si>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</si>
  <si>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</si>
  <si>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</si>
  <si>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</si>
  <si>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</si>
  <si>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</si>
  <si>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</si>
  <si>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</si>
  <si>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</si>
  <si>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</si>
  <si>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</si>
  <si>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</si>
  <si>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</si>
  <si>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</si>
  <si>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</si>
  <si>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</si>
  <si>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</si>
  <si>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</si>
  <si>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</si>
  <si>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</si>
  <si>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</si>
  <si>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</si>
  <si>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</si>
  <si>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</si>
  <si>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</si>
  <si>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</si>
  <si>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</si>
  <si>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</si>
  <si>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</si>
  <si>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</si>
  <si>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</si>
  <si>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</si>
  <si>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</si>
  <si>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</si>
  <si>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</si>
  <si>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</si>
  <si>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</si>
  <si>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</si>
  <si>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</si>
  <si>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</si>
  <si>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</si>
  <si>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</si>
  <si>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</si>
  <si>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</si>
  <si>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</si>
  <si>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</si>
  <si>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</si>
  <si>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</si>
  <si>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</si>
  <si>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</si>
  <si>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</si>
  <si>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</si>
  <si>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</si>
  <si>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</si>
  <si>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</si>
  <si>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</si>
  <si>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</si>
  <si>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</si>
  <si>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</si>
  <si>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</si>
  <si>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</si>
  <si>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</si>
  <si>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</si>
  <si>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</si>
  <si>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</si>
  <si>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</si>
  <si>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</si>
  <si>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</si>
  <si>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</si>
  <si>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</si>
  <si>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</si>
  <si>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</si>
  <si>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</si>
  <si>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</si>
  <si>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</si>
  <si>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</si>
  <si>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</si>
  <si>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</si>
  <si>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</si>
  <si>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</si>
  <si>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</si>
  <si>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</si>
  <si>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</si>
  <si>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</si>
  <si>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</si>
  <si>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</si>
  <si>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</si>
  <si>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</si>
  <si>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</si>
  <si>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</si>
  <si>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</si>
  <si>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</si>
  <si>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</si>
  <si>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</si>
  <si>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</si>
  <si>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</si>
  <si>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</si>
  <si>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</si>
  <si>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</si>
  <si>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</si>
  <si>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</si>
  <si>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</si>
  <si>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</si>
  <si>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</si>
  <si>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</si>
  <si>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</si>
  <si>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</si>
  <si>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</si>
  <si>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</si>
  <si>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</si>
  <si>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</si>
  <si>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</si>
  <si>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</si>
  <si>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</si>
  <si>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</si>
  <si>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</si>
  <si>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</si>
  <si>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</si>
  <si>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</si>
  <si>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</si>
  <si>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</si>
  <si>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</si>
  <si>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</si>
  <si>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</si>
  <si>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</si>
  <si>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</si>
  <si>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</si>
  <si>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</si>
  <si>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</si>
  <si>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</si>
  <si>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</si>
  <si>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</si>
  <si>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</si>
  <si>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</si>
  <si>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</si>
  <si>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</si>
  <si>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</si>
  <si>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</si>
  <si>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</si>
  <si>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</si>
  <si>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</si>
  <si>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</si>
  <si>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</si>
  <si>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</si>
  <si>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</si>
  <si>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</si>
  <si>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</si>
  <si>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</si>
  <si>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</si>
  <si>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</si>
  <si>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</si>
  <si>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</si>
  <si>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</si>
  <si>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</si>
  <si>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</si>
  <si>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</si>
  <si>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</si>
  <si>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</si>
  <si>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</si>
  <si>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</si>
  <si>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</si>
  <si>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</si>
  <si>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</si>
  <si>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</si>
  <si>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</si>
  <si>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</si>
  <si>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</si>
  <si>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</si>
  <si>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</si>
  <si>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</si>
  <si>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</si>
  <si>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</si>
  <si>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</si>
  <si>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</si>
  <si>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</si>
  <si>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</si>
  <si>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</si>
  <si>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</si>
  <si>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</si>
  <si>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</si>
  <si>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</si>
  <si>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</si>
  <si>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</si>
  <si>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</si>
  <si>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</si>
  <si>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</si>
  <si>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</si>
  <si>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</si>
  <si>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</si>
  <si>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</si>
  <si>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</si>
  <si>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</si>
  <si>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</si>
  <si>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</si>
  <si>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</si>
  <si>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</si>
  <si>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</si>
  <si>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</si>
  <si>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</si>
  <si>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</si>
  <si>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</si>
  <si>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</si>
  <si>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</si>
  <si>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</si>
  <si>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</si>
  <si>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</si>
  <si>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</si>
  <si>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</si>
  <si>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</si>
  <si>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</si>
  <si>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</si>
  <si>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</si>
  <si>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</si>
  <si>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</si>
  <si>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</si>
  <si>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</si>
  <si>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</si>
  <si>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</si>
  <si>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</si>
  <si>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</si>
  <si>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</si>
  <si>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</si>
  <si>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</si>
  <si>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</si>
  <si>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</si>
  <si>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</si>
  <si>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</si>
  <si>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</si>
  <si>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</si>
  <si>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</si>
  <si>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</si>
  <si>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</si>
  <si>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</si>
  <si>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</si>
  <si>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</si>
  <si>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</si>
  <si>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</si>
  <si>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</si>
  <si>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</si>
  <si>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</si>
  <si>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</si>
  <si>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</si>
  <si>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</si>
  <si>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</si>
  <si>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</si>
  <si>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</si>
  <si>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</si>
  <si>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</si>
  <si>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</si>
  <si>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</si>
  <si>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</si>
  <si>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</si>
  <si>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</si>
  <si>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</si>
  <si>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</si>
  <si>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</si>
  <si>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</si>
  <si>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</si>
  <si>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</si>
  <si>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</si>
  <si>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</si>
  <si>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</si>
  <si>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</si>
  <si>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</si>
  <si>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</si>
  <si>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</si>
  <si>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</si>
  <si>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</si>
  <si>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</si>
  <si>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</si>
  <si>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</si>
  <si>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</si>
  <si>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</si>
  <si>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</si>
  <si>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</si>
  <si>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</si>
  <si>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</si>
  <si>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</si>
  <si>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</si>
  <si>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</si>
  <si>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</si>
  <si>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</si>
  <si>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</si>
  <si>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</si>
  <si>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</si>
  <si>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</si>
  <si>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</si>
  <si>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</si>
  <si>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</si>
  <si>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</si>
  <si>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</si>
  <si>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</si>
  <si>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</si>
  <si>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</si>
  <si>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</si>
  <si>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</si>
  <si>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</si>
  <si>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</si>
  <si>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</si>
  <si>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</si>
  <si>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</si>
  <si>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</si>
  <si>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</si>
  <si>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</si>
  <si>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</si>
  <si>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</si>
  <si>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</si>
  <si>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</si>
  <si>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</si>
  <si>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</si>
  <si>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</si>
  <si>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</si>
  <si>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</si>
  <si>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</si>
  <si>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</si>
  <si>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</si>
  <si>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</si>
  <si>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</si>
  <si>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</si>
  <si>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</si>
  <si>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</si>
  <si>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</si>
  <si>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</si>
  <si>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</si>
  <si>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</si>
  <si>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</si>
  <si>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</si>
  <si>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</si>
  <si>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</si>
  <si>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</si>
  <si>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</si>
  <si>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</si>
  <si>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</si>
  <si>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</si>
  <si>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</si>
  <si>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</si>
  <si>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</si>
  <si>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</si>
  <si>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</si>
  <si>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</si>
  <si>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</si>
  <si>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</si>
  <si>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</si>
  <si>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</si>
  <si>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</si>
  <si>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</si>
  <si>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</si>
  <si>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</si>
  <si>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</si>
  <si>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</si>
  <si>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</si>
  <si>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</si>
  <si>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</si>
  <si>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</si>
  <si>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</si>
  <si>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</si>
  <si>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</si>
  <si>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</si>
  <si>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</si>
  <si>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</si>
  <si>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</si>
  <si>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</si>
  <si>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</si>
  <si>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</si>
  <si>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</si>
  <si>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</si>
  <si>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</si>
  <si>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</si>
  <si>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</si>
  <si>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</si>
  <si>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</si>
  <si>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</si>
  <si>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</si>
  <si>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</si>
  <si>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</si>
  <si>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</si>
  <si>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</si>
  <si>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</si>
  <si>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</si>
  <si>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</si>
  <si>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</si>
  <si>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</si>
  <si>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</si>
  <si>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</si>
  <si>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</si>
  <si>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</si>
  <si>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</si>
  <si>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</si>
  <si>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</si>
  <si>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</si>
  <si>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</si>
  <si>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</si>
  <si>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</si>
  <si>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</si>
  <si>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</si>
  <si>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</si>
  <si>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</si>
  <si>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</si>
  <si>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</si>
  <si>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</si>
  <si>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</si>
  <si>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</si>
  <si>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</si>
  <si>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</si>
  <si>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</si>
  <si>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</si>
  <si>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</si>
  <si>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</si>
  <si>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</si>
  <si>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</si>
  <si>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</si>
  <si>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</si>
  <si>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</si>
  <si>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</si>
  <si>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</si>
  <si>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</si>
  <si>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</si>
  <si>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</si>
  <si>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</si>
  <si>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</si>
  <si>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</si>
  <si>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</si>
  <si>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</si>
  <si>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</si>
  <si>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</si>
  <si>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</si>
  <si>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</si>
  <si>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</si>
  <si>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</si>
  <si>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</si>
  <si>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</si>
  <si>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</si>
  <si>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</si>
  <si>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</si>
  <si>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</si>
  <si>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</si>
  <si>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</si>
  <si>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</si>
  <si>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</si>
  <si>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</si>
  <si>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</si>
  <si>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</si>
  <si>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</si>
  <si>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</si>
  <si>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</si>
  <si>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</si>
  <si>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</si>
  <si>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</si>
  <si>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</si>
  <si>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</si>
  <si>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</si>
  <si>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</si>
  <si>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</si>
  <si>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</si>
  <si>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</si>
  <si>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</si>
  <si>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</si>
  <si>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</si>
  <si>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</si>
  <si>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</si>
  <si>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</si>
  <si>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</si>
  <si>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</si>
  <si>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</si>
  <si>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</si>
  <si>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</si>
  <si>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</si>
  <si>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</si>
  <si>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</si>
  <si>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</si>
  <si>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</si>
  <si>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</si>
  <si>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</si>
  <si>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</si>
  <si>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</si>
  <si>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</si>
  <si>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</si>
  <si>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</si>
  <si>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</si>
  <si>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</si>
  <si>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</si>
  <si>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</si>
  <si>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</si>
  <si>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</si>
  <si>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</si>
  <si>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</si>
  <si>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</si>
  <si>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</si>
  <si>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</si>
  <si>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</si>
  <si>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</si>
  <si>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</si>
  <si>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</si>
  <si>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</si>
  <si>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</si>
  <si>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</si>
  <si>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</si>
  <si>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</si>
  <si>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</si>
  <si>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</si>
  <si>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</si>
  <si>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</si>
  <si>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</si>
  <si>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</si>
  <si>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</si>
  <si>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</si>
  <si>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</si>
  <si>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</si>
  <si>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</si>
  <si>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</si>
  <si>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</si>
  <si>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</si>
  <si>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</si>
  <si>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</si>
  <si>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</si>
  <si>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</si>
  <si>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</si>
  <si>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</si>
  <si>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</si>
  <si>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</si>
  <si>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</si>
  <si>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</si>
  <si>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</si>
  <si>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</si>
  <si>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</si>
  <si>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</si>
  <si>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</si>
  <si>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</si>
  <si>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</si>
  <si>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</si>
  <si>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</si>
  <si>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</si>
  <si>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</si>
  <si>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</si>
  <si>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</si>
  <si>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</si>
  <si>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</si>
  <si>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</si>
  <si>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</si>
  <si>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</si>
  <si>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</si>
  <si>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</si>
  <si>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</si>
  <si>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</si>
  <si>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</si>
  <si>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</si>
  <si>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</si>
  <si>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</si>
  <si>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</si>
  <si>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</si>
  <si>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</si>
  <si>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</si>
  <si>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</si>
  <si>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</si>
  <si>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</si>
  <si>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</si>
  <si>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</si>
  <si>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</si>
  <si>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</si>
  <si>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</si>
  <si>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</si>
  <si>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</si>
  <si>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</si>
  <si>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</si>
  <si>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</si>
  <si>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</si>
  <si>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</si>
  <si>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</si>
  <si>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</si>
  <si>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</si>
  <si>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</si>
  <si>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</si>
  <si>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</si>
  <si>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</si>
  <si>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</si>
  <si>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</si>
  <si>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</si>
  <si>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</si>
  <si>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</si>
  <si>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</si>
  <si>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</si>
  <si>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</si>
  <si>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</si>
  <si>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</si>
  <si>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</si>
  <si>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</si>
  <si>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</si>
  <si>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</si>
  <si>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</si>
  <si>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</si>
  <si>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</si>
  <si>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</si>
  <si>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</si>
  <si>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</si>
  <si>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</si>
  <si>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</si>
  <si>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</si>
  <si>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</si>
  <si>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</si>
  <si>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</si>
  <si>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</si>
  <si>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</si>
  <si>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</si>
  <si>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</si>
  <si>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</si>
  <si>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</si>
  <si>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</si>
  <si>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</si>
  <si>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</si>
  <si>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</si>
  <si>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</si>
  <si>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</si>
  <si>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</si>
  <si>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</si>
  <si>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</si>
  <si>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</si>
  <si>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</si>
  <si>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</si>
  <si>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</si>
  <si>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</si>
  <si>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</si>
  <si>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</si>
  <si>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</si>
  <si>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</si>
  <si>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</si>
  <si>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</si>
  <si>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</si>
  <si>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</si>
  <si>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</si>
  <si>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</si>
  <si>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</si>
  <si>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</si>
  <si>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</si>
  <si>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</si>
  <si>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</si>
  <si>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</si>
  <si>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</si>
  <si>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</si>
  <si>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</si>
  <si>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</si>
  <si>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</si>
  <si>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</si>
  <si>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</si>
  <si>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</si>
  <si>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</si>
  <si>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</si>
  <si>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</si>
  <si>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</si>
  <si>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</si>
  <si>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</si>
  <si>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</si>
  <si>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</si>
  <si>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</si>
  <si>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</si>
  <si>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</si>
  <si>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</si>
  <si>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</si>
  <si>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</si>
  <si>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</si>
  <si>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</si>
  <si>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</si>
  <si>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</si>
  <si>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</si>
  <si>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</si>
  <si>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</si>
  <si>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</si>
  <si>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</si>
  <si>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</si>
  <si>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</si>
  <si>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</si>
  <si>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</si>
  <si>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</si>
  <si>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</si>
  <si>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</si>
  <si>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</si>
  <si>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</si>
  <si>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</si>
  <si>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</si>
  <si>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</si>
  <si>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</si>
  <si>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</si>
  <si>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</si>
  <si>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</si>
  <si>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</si>
  <si>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</si>
  <si>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</si>
  <si>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</si>
  <si>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</si>
  <si>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</si>
  <si>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</si>
  <si>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</si>
  <si>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</si>
  <si>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</si>
  <si>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</si>
  <si>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</si>
  <si>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</si>
  <si>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</si>
  <si>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</si>
  <si>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</si>
  <si>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</si>
  <si>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</si>
  <si>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</si>
  <si>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</si>
  <si>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</si>
  <si>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</si>
  <si>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</si>
  <si>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</si>
  <si>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</si>
  <si>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</si>
  <si>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</si>
  <si>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</si>
  <si>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</si>
  <si>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</si>
  <si>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</si>
  <si>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</si>
  <si>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</si>
  <si>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</si>
  <si>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</si>
  <si>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</si>
  <si>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</si>
  <si>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</si>
  <si>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</si>
  <si>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</si>
  <si>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</si>
  <si>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</si>
  <si>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</si>
  <si>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</si>
  <si>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</si>
  <si>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</si>
  <si>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</si>
  <si>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</si>
  <si>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</si>
  <si>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</si>
  <si>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</si>
  <si>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</si>
  <si>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</si>
  <si>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</si>
  <si>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</si>
  <si>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</si>
  <si>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</si>
  <si>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</si>
  <si>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</si>
  <si>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</si>
  <si>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</si>
  <si>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</si>
  <si>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</si>
  <si>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</si>
  <si>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</si>
  <si>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</si>
  <si>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</si>
  <si>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</si>
  <si>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</si>
  <si>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</si>
  <si>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</si>
  <si>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</si>
  <si>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</si>
  <si>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</si>
  <si>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</si>
  <si>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</si>
  <si>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</si>
  <si>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</si>
  <si>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</si>
  <si>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</si>
  <si>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</si>
  <si>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</si>
  <si>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</si>
  <si>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</si>
  <si>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</si>
  <si>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</si>
  <si>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</si>
  <si>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</si>
  <si>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</si>
  <si>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</si>
  <si>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</si>
  <si>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</si>
  <si>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</si>
  <si>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</si>
  <si>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</si>
  <si>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</si>
  <si>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</si>
  <si>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</si>
  <si>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</si>
  <si>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</si>
  <si>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</si>
  <si>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</si>
  <si>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</si>
  <si>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</si>
  <si>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</si>
  <si>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</si>
  <si>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</si>
  <si>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</si>
  <si>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</si>
  <si>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</si>
  <si>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</si>
  <si>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</si>
  <si>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</si>
  <si>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</si>
  <si>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</si>
  <si>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</si>
  <si>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</si>
  <si>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</si>
  <si>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</si>
  <si>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</si>
  <si>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</si>
  <si>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</si>
  <si>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</si>
  <si>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</si>
  <si>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</si>
  <si>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</si>
  <si>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</si>
  <si>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</si>
  <si>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</si>
  <si>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</si>
  <si>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</si>
  <si>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</si>
  <si>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</si>
  <si>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</si>
  <si>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</si>
  <si>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</si>
  <si>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</si>
  <si>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</si>
  <si>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</si>
  <si>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</si>
  <si>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</si>
  <si>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</si>
  <si>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</si>
  <si>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</si>
  <si>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</si>
  <si>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</si>
  <si>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</si>
  <si>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</si>
  <si>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</si>
  <si>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</si>
  <si>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</si>
  <si>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</si>
  <si>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</si>
  <si>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</si>
  <si>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</si>
  <si>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</si>
  <si>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</si>
  <si>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</si>
  <si>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</si>
  <si>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</si>
  <si>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</si>
  <si>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</si>
  <si>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</si>
  <si>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</si>
  <si>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</si>
  <si>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</si>
  <si>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</si>
  <si>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</si>
  <si>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</si>
  <si>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</si>
  <si>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</si>
  <si>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</si>
  <si>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</si>
  <si>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</si>
  <si>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</si>
  <si>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</si>
  <si>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</si>
  <si>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</si>
  <si>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</si>
  <si>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</si>
  <si>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</si>
  <si>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</si>
  <si>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</si>
  <si>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</si>
  <si>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</si>
  <si>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</si>
  <si>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</si>
  <si>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</si>
  <si>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</si>
  <si>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</si>
  <si>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</si>
  <si>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</si>
  <si>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</si>
  <si>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</si>
  <si>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</si>
  <si>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</si>
  <si>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</si>
  <si>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</si>
  <si>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</si>
  <si>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</si>
  <si>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</si>
  <si>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</si>
  <si>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</si>
  <si>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</si>
  <si>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</si>
  <si>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</si>
  <si>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</si>
  <si>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</si>
  <si>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</si>
  <si>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</si>
  <si>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</si>
  <si>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</si>
  <si>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</si>
  <si>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</si>
  <si>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</si>
  <si>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</si>
  <si>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</si>
  <si>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</si>
  <si>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</si>
  <si>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</si>
  <si>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</si>
  <si>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</si>
  <si>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</si>
  <si>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</si>
  <si>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</si>
  <si>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</si>
  <si>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</si>
  <si>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</si>
  <si>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</si>
  <si>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</si>
  <si>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</si>
  <si>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</si>
  <si>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</si>
  <si>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</si>
  <si>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</si>
  <si>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</si>
  <si>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</si>
  <si>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</si>
  <si>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</si>
  <si>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</si>
  <si>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</si>
  <si>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</si>
  <si>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</si>
  <si>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</si>
  <si>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</si>
  <si>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</si>
  <si>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</si>
  <si>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</si>
  <si>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</si>
  <si>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</si>
  <si>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</si>
  <si>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</si>
  <si>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</si>
  <si>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</si>
  <si>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</si>
  <si>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</si>
  <si>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</si>
  <si>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</si>
  <si>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</si>
  <si>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</si>
  <si>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</si>
  <si>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</si>
  <si>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</si>
  <si>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</si>
  <si>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</si>
  <si>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</si>
  <si>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</si>
  <si>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</si>
  <si>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</si>
  <si>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</si>
  <si>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</si>
  <si>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</si>
  <si>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</si>
  <si>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</si>
  <si>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</si>
  <si>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</si>
  <si>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</si>
  <si>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</si>
  <si>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</si>
  <si>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</si>
  <si>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</si>
  <si>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</si>
  <si>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</si>
  <si>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</si>
  <si>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</si>
  <si>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</si>
  <si>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</si>
  <si>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</si>
  <si>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</si>
  <si>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</si>
  <si>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</si>
  <si>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</si>
  <si>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</si>
  <si>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</si>
  <si>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</si>
  <si>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</si>
  <si>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</si>
  <si>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</si>
  <si>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</si>
  <si>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</si>
  <si>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</si>
  <si>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</si>
  <si>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</si>
  <si>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</si>
  <si>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</si>
  <si>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</si>
  <si>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</si>
  <si>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</si>
  <si>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</si>
  <si>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</si>
  <si>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</si>
  <si>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</si>
  <si>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</si>
  <si>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</si>
  <si>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</si>
  <si>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</si>
  <si>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</si>
  <si>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</si>
  <si>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</si>
  <si>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</si>
  <si>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</si>
  <si>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</si>
  <si>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</si>
  <si>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</si>
  <si>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</si>
  <si>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</si>
  <si>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</si>
  <si>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</si>
  <si>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</si>
  <si>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</si>
  <si>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</si>
  <si>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</si>
  <si>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</si>
  <si>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</si>
  <si>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</si>
  <si>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</si>
  <si>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</si>
  <si>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</si>
  <si>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</si>
  <si>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</si>
  <si>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</si>
  <si>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</si>
  <si>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</si>
  <si>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</si>
  <si>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</si>
  <si>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</si>
  <si>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</si>
  <si>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</si>
  <si>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</si>
  <si>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</si>
  <si>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</si>
  <si>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</si>
  <si>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</si>
  <si>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</si>
  <si>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</si>
  <si>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</si>
  <si>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</si>
  <si>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</si>
  <si>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</si>
  <si>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</si>
  <si>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</si>
  <si>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</si>
  <si>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</si>
  <si>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</si>
  <si>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</si>
  <si>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</si>
  <si>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</si>
  <si>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</si>
  <si>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</si>
  <si>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</si>
  <si>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</si>
  <si>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</si>
  <si>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</si>
  <si>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</si>
  <si>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</si>
  <si>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</si>
  <si>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</si>
  <si>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</si>
  <si>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</si>
  <si>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</si>
  <si>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</si>
  <si>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</si>
  <si>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</si>
  <si>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</si>
  <si>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</si>
  <si>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</si>
  <si>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</si>
  <si>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</si>
  <si>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</si>
  <si>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</si>
  <si>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</si>
  <si>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</si>
  <si>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</si>
  <si>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</si>
  <si>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</si>
  <si>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</si>
  <si>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</si>
  <si>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</si>
  <si>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</si>
  <si>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</si>
  <si>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</si>
  <si>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</si>
  <si>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</si>
  <si>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</si>
  <si>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</si>
  <si>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</si>
  <si>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</si>
  <si>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</si>
  <si>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</si>
  <si>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</si>
  <si>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</si>
  <si>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</si>
  <si>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</si>
  <si>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</si>
  <si>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</si>
  <si>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</si>
  <si>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</si>
  <si>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</si>
  <si>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</si>
  <si>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</si>
  <si>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</si>
  <si>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</si>
  <si>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</si>
  <si>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</si>
  <si>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</si>
  <si>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</si>
  <si>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</si>
  <si>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</si>
  <si>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</si>
  <si>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</si>
  <si>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</si>
  <si>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</si>
  <si>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</si>
  <si>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</si>
  <si>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</si>
  <si>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</si>
  <si>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</si>
  <si>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</si>
  <si>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</si>
  <si>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</si>
  <si>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</si>
  <si>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</si>
  <si>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</si>
  <si>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</si>
  <si>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</si>
  <si>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</si>
  <si>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</si>
  <si>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</si>
  <si>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</si>
  <si>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</si>
  <si>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</si>
  <si>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</si>
  <si>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</si>
  <si>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</si>
  <si>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</si>
  <si>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</si>
  <si>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</si>
  <si>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</si>
  <si>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</si>
  <si>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</si>
  <si>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</si>
  <si>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</si>
  <si>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</si>
  <si>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</si>
  <si>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</si>
  <si>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</si>
  <si>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</si>
  <si>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</si>
  <si>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</si>
  <si>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</si>
  <si>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</si>
  <si>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</si>
  <si>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</si>
  <si>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</si>
  <si>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</si>
  <si>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</si>
  <si>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</si>
  <si>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</si>
  <si>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</si>
  <si>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</si>
  <si>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</si>
  <si>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</si>
  <si>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</si>
  <si>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</si>
  <si>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</si>
  <si>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</si>
  <si>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</si>
  <si>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</si>
  <si>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</si>
  <si>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</si>
  <si>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</si>
  <si>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</si>
  <si>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</si>
  <si>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</si>
  <si>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</si>
  <si>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</si>
  <si>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</si>
  <si>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</si>
  <si>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</si>
  <si>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</si>
  <si>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</si>
  <si>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</si>
  <si>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</si>
  <si>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</si>
  <si>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</si>
  <si>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</si>
  <si>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</si>
  <si>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</si>
  <si>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</si>
  <si>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</si>
  <si>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</si>
  <si>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</si>
  <si>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</si>
  <si>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</si>
  <si>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</si>
  <si>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</si>
  <si>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</si>
  <si>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</si>
  <si>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</si>
  <si>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</si>
  <si>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</si>
  <si>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</si>
  <si>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</si>
  <si>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</si>
  <si>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</si>
  <si>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</si>
  <si>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</si>
  <si>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</si>
  <si>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</si>
  <si>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</si>
  <si>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</si>
  <si>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</si>
  <si>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</si>
  <si>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</si>
  <si>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</si>
  <si>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</si>
  <si>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</si>
  <si>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</si>
  <si>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</si>
  <si>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</si>
  <si>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</si>
  <si>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</si>
  <si>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</si>
  <si>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</si>
  <si>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</si>
  <si>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</si>
  <si>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</si>
  <si>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</si>
  <si>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</si>
  <si>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</si>
  <si>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</si>
  <si>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</si>
  <si>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</si>
  <si>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</si>
  <si>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</si>
  <si>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</si>
  <si>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</si>
  <si>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</si>
  <si>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</si>
  <si>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</si>
  <si>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</si>
  <si>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</si>
  <si>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</si>
  <si>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</si>
  <si>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</si>
  <si>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</si>
  <si>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</si>
  <si>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</si>
  <si>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</si>
  <si>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</si>
  <si>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</si>
  <si>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</si>
  <si>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</si>
  <si>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</si>
  <si>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</si>
  <si>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</si>
  <si>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</si>
  <si>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</si>
  <si>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</si>
  <si>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</si>
  <si>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</si>
  <si>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</si>
  <si>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</si>
  <si>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</si>
  <si>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</si>
  <si>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</si>
  <si>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</si>
  <si>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</si>
  <si>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</si>
  <si>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</si>
  <si>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</si>
  <si>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</si>
  <si>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</si>
  <si>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</si>
  <si>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</si>
  <si>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</si>
  <si>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</si>
  <si>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</si>
  <si>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</si>
  <si>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</si>
  <si>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</si>
  <si>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</si>
  <si>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</si>
  <si>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</si>
  <si>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</si>
  <si>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</si>
  <si>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</si>
  <si>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</si>
  <si>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</si>
  <si>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</si>
  <si>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</si>
  <si>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</si>
  <si>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</si>
  <si>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</si>
  <si>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</si>
  <si>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</si>
  <si>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</si>
  <si>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</si>
  <si>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</si>
  <si>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</si>
  <si>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</si>
  <si>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</si>
  <si>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</si>
  <si>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</si>
  <si>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</si>
  <si>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</si>
  <si>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</si>
  <si>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</si>
  <si>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</si>
  <si>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</si>
  <si>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</si>
  <si>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</si>
  <si>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</si>
  <si>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</si>
  <si>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</si>
  <si>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</si>
  <si>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</si>
  <si>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</si>
  <si>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</si>
  <si>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</si>
  <si>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</si>
  <si>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</si>
  <si>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</si>
  <si>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</si>
  <si>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</si>
  <si>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</si>
  <si>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</si>
  <si>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</si>
  <si>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</si>
  <si>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</si>
  <si>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</si>
  <si>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</si>
  <si>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</si>
  <si>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</si>
  <si>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</si>
  <si>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</si>
  <si>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</si>
  <si>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</si>
  <si>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</si>
  <si>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</si>
  <si>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</si>
  <si>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</si>
  <si>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</si>
  <si>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</si>
  <si>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</si>
  <si>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</si>
  <si>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</si>
  <si>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</si>
  <si>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</si>
  <si>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</si>
  <si>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</si>
  <si>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</si>
  <si>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</si>
  <si>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</si>
  <si>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</si>
  <si>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</si>
  <si>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</si>
  <si>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</si>
  <si>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</si>
  <si>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</si>
  <si>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</si>
  <si>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</si>
  <si>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</si>
  <si>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</si>
  <si>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</si>
  <si>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</si>
  <si>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</si>
  <si>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</si>
  <si>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</si>
  <si>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</si>
  <si>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</si>
  <si>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</si>
  <si>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</si>
  <si>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</si>
  <si>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</si>
  <si>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</si>
  <si>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</si>
  <si>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</si>
  <si>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</si>
  <si>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</si>
  <si>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</si>
  <si>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</si>
  <si>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</si>
  <si>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</si>
  <si>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</si>
  <si>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</si>
  <si>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</si>
  <si>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</si>
  <si>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</si>
  <si>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</si>
  <si>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</si>
  <si>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</si>
  <si>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</si>
  <si>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</si>
  <si>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</si>
  <si>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</si>
  <si>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</si>
  <si>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</si>
  <si>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</si>
  <si>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</si>
  <si>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</si>
  <si>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</si>
  <si>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</si>
  <si>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</si>
  <si>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</si>
  <si>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</si>
  <si>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</si>
  <si>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</si>
  <si>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</si>
  <si>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</si>
  <si>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</si>
  <si>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</si>
  <si>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</si>
  <si>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</si>
  <si>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</si>
  <si>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</si>
  <si>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</si>
  <si>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</si>
  <si>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</si>
  <si>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</si>
  <si>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</si>
  <si>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</si>
  <si>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</si>
  <si>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</si>
  <si>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</si>
  <si>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</si>
  <si>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</si>
  <si>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</si>
  <si>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</si>
  <si>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</si>
  <si>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</si>
  <si>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</si>
  <si>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</si>
  <si>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</si>
  <si>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</si>
  <si>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</si>
  <si>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</si>
  <si>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</si>
  <si>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</si>
  <si>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</si>
  <si>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</si>
  <si>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</si>
  <si>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</si>
  <si>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</si>
  <si>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</si>
  <si>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</si>
  <si>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</si>
  <si>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</si>
  <si>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</si>
  <si>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</si>
  <si>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</si>
  <si>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</si>
  <si>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</si>
  <si>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</si>
  <si>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</si>
  <si>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</si>
  <si>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</si>
  <si>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</si>
  <si>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</si>
  <si>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</si>
  <si>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</si>
  <si>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</si>
  <si>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</si>
  <si>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</si>
  <si>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</si>
  <si>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</si>
  <si>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</si>
  <si>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</si>
  <si>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</si>
  <si>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</si>
  <si>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</si>
  <si>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</si>
  <si>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</si>
  <si>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</si>
  <si>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</si>
  <si>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</si>
  <si>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</si>
  <si>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</si>
  <si>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</si>
  <si>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</si>
  <si>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</si>
  <si>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</si>
  <si>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</si>
  <si>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</si>
  <si>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</si>
  <si>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</si>
  <si>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</si>
  <si>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</si>
  <si>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</si>
  <si>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</si>
  <si>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</si>
  <si>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</si>
  <si>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</si>
  <si>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</si>
  <si>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</si>
  <si>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</si>
  <si>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</si>
  <si>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</si>
  <si>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</si>
  <si>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</si>
  <si>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</si>
  <si>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</si>
  <si>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</si>
  <si>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</si>
  <si>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</si>
  <si>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</si>
  <si>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</si>
  <si>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</si>
  <si>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</si>
  <si>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</si>
  <si>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</si>
  <si>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</si>
  <si>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</si>
  <si>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</si>
  <si>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</si>
  <si>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</si>
  <si>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</si>
  <si>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</si>
  <si>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</si>
  <si>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</si>
  <si>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</si>
  <si>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</si>
  <si>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</si>
  <si>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</si>
  <si>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</si>
  <si>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</si>
  <si>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</si>
  <si>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</si>
  <si>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</si>
  <si>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</si>
  <si>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</si>
  <si>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</si>
  <si>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</si>
  <si>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</si>
  <si>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</si>
  <si>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</si>
  <si>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</si>
  <si>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</si>
  <si>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</si>
  <si>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</si>
  <si>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</si>
  <si>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</si>
  <si>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</si>
  <si>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</si>
  <si>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</si>
  <si>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</si>
  <si>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</si>
  <si>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</si>
  <si>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</si>
  <si>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</si>
  <si>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</si>
  <si>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</si>
  <si>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</si>
  <si>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</si>
  <si>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</si>
  <si>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</si>
  <si>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</si>
  <si>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</si>
  <si>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</si>
  <si>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</si>
  <si>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</si>
  <si>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</si>
  <si>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</si>
  <si>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</si>
  <si>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</si>
  <si>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</si>
  <si>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</si>
  <si>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</si>
  <si>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</si>
  <si>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</si>
  <si>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</si>
  <si>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</si>
  <si>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</si>
  <si>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</si>
  <si>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</si>
  <si>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</si>
  <si>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</si>
  <si>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</si>
  <si>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</si>
  <si>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</si>
  <si>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</si>
  <si>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</si>
  <si>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</si>
  <si>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</si>
  <si>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</si>
  <si>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</si>
  <si>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</si>
  <si>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</si>
  <si>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</si>
  <si>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</si>
  <si>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</si>
  <si>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</si>
  <si>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</si>
  <si>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</si>
  <si>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</si>
  <si>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</si>
  <si>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</si>
  <si>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</si>
  <si>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</si>
  <si>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</si>
  <si>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</si>
  <si>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</si>
  <si>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</si>
  <si>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</si>
  <si>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</si>
  <si>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</si>
  <si>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</si>
  <si>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</si>
  <si>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</si>
  <si>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</si>
  <si>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</si>
  <si>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</si>
  <si>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</si>
  <si>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</si>
  <si>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</si>
  <si>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</si>
  <si>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</si>
  <si>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</si>
  <si>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</si>
  <si>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</si>
  <si>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</si>
  <si>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</si>
  <si>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</si>
  <si>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</si>
  <si>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</si>
  <si>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</si>
  <si>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</si>
  <si>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</si>
  <si>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</si>
  <si>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</si>
  <si>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</si>
  <si>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</si>
  <si>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</si>
  <si>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</si>
  <si>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</si>
  <si>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</si>
  <si>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</si>
  <si>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</si>
  <si>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</si>
  <si>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</si>
  <si>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</si>
  <si>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</si>
  <si>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</si>
  <si>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</si>
  <si>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</si>
  <si>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</si>
  <si>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</si>
  <si>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</si>
  <si>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</si>
  <si>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</si>
  <si>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</si>
  <si>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</si>
  <si>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</si>
  <si>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</si>
  <si>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</si>
  <si>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</si>
  <si>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</si>
  <si>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</si>
  <si>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</si>
  <si>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</si>
  <si>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</si>
  <si>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</si>
  <si>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</si>
  <si>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</si>
  <si>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</si>
  <si>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</si>
  <si>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</si>
  <si>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</si>
  <si>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</si>
  <si>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</si>
  <si>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</si>
  <si>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</si>
  <si>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</si>
  <si>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</si>
  <si>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</si>
  <si>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</si>
  <si>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</si>
  <si>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</si>
  <si>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</si>
  <si>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</si>
  <si>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</si>
  <si>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</si>
  <si>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</si>
  <si>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</si>
  <si>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</si>
  <si>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</si>
  <si>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</si>
  <si>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</si>
  <si>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</si>
  <si>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</si>
  <si>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</si>
  <si>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</si>
  <si>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</si>
  <si>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</si>
  <si>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</si>
  <si>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</si>
  <si>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</si>
  <si>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</si>
  <si>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</si>
  <si>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</si>
  <si>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</si>
  <si>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</si>
  <si>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</si>
  <si>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</si>
  <si>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</si>
  <si>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</si>
  <si>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</si>
  <si>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</si>
  <si>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</si>
  <si>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</si>
  <si>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</si>
  <si>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</si>
  <si>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</si>
  <si>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</si>
  <si>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</si>
  <si>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</si>
  <si>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</si>
  <si>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</si>
  <si>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</si>
  <si>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</si>
  <si>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</si>
  <si>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</si>
  <si>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</si>
  <si>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</si>
  <si>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</si>
  <si>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</si>
  <si>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</si>
  <si>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</si>
  <si>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</si>
  <si>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</si>
  <si>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</si>
  <si>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</si>
  <si>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</si>
  <si>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</si>
  <si>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</si>
  <si>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</si>
  <si>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</si>
  <si>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</si>
  <si>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</si>
  <si>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</si>
  <si>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</si>
  <si>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</si>
  <si>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</si>
  <si>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</si>
  <si>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</si>
  <si>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</si>
  <si>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</si>
  <si>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</si>
  <si>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</si>
  <si>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</si>
  <si>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</si>
  <si>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</si>
  <si>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</si>
  <si>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</si>
  <si>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</si>
  <si>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</si>
  <si>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</si>
  <si>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</si>
  <si>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</si>
  <si>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</si>
  <si>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</si>
  <si>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</si>
  <si>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</si>
  <si>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</si>
  <si>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</si>
  <si>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</si>
  <si>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</si>
  <si>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</si>
  <si>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</si>
  <si>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</si>
  <si>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</si>
  <si>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</si>
  <si>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</si>
  <si>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</si>
  <si>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</si>
  <si>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</si>
  <si>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</si>
  <si>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</si>
  <si>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</si>
  <si>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</si>
  <si>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</si>
  <si>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</si>
  <si>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</si>
  <si>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</si>
  <si>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</si>
  <si>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</si>
  <si>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</si>
  <si>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</si>
  <si>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</si>
  <si>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</si>
  <si>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</si>
  <si>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</si>
  <si>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</si>
  <si>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</si>
  <si>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</si>
  <si>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</si>
  <si>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</si>
  <si>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</si>
  <si>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</si>
  <si>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</si>
  <si>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</si>
  <si>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</si>
  <si>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</si>
  <si>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</si>
  <si>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</si>
  <si>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</si>
  <si>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</si>
  <si>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</si>
  <si>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</si>
  <si>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</si>
  <si>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</si>
  <si>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</si>
  <si>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</si>
  <si>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</si>
  <si>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</si>
  <si>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</si>
  <si>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</si>
  <si>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</si>
  <si>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</si>
  <si>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</si>
  <si>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</si>
  <si>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</si>
  <si>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</si>
  <si>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</si>
  <si>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</si>
  <si>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</si>
  <si>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</si>
  <si>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</si>
  <si>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</si>
  <si>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</si>
  <si>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</si>
  <si>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</si>
  <si>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</si>
  <si>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</si>
  <si>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</si>
  <si>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</si>
  <si>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</si>
  <si>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</si>
  <si>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</si>
  <si>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</si>
  <si>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</si>
  <si>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</si>
  <si>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</si>
  <si>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</si>
  <si>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</si>
  <si>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</si>
  <si>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</si>
  <si>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</si>
  <si>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</si>
  <si>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</si>
  <si>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</si>
  <si>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</si>
  <si>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</si>
  <si>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</si>
  <si>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</si>
  <si>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</si>
  <si>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</si>
  <si>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</si>
  <si>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</si>
  <si>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</si>
  <si>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</si>
  <si>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</si>
  <si>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</si>
  <si>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</si>
  <si>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</si>
  <si>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</si>
  <si>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</si>
  <si>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</si>
  <si>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</si>
  <si>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</si>
  <si>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</si>
  <si>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</si>
  <si>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</si>
  <si>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</si>
  <si>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</si>
  <si>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</si>
  <si>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</si>
  <si>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</si>
  <si>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</si>
  <si>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</si>
  <si>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</si>
  <si>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</si>
  <si>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</si>
  <si>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</si>
  <si>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</si>
  <si>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</si>
  <si>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</si>
  <si>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</si>
  <si>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</si>
  <si>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</si>
  <si>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</si>
  <si>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</si>
  <si>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</si>
  <si>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</si>
  <si>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</si>
  <si>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</si>
  <si>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</si>
  <si>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</si>
  <si>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</si>
  <si>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</si>
  <si>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</si>
  <si>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</si>
  <si>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</si>
  <si>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</si>
  <si>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</si>
  <si>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</si>
  <si>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</si>
  <si>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</si>
  <si>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</si>
  <si>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</si>
  <si>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</si>
  <si>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</si>
  <si>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</si>
  <si>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</si>
  <si>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</si>
  <si>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</si>
  <si>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</si>
  <si>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</si>
  <si>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</si>
  <si>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</si>
  <si>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</si>
  <si>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</si>
  <si>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</si>
  <si>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</si>
  <si>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</si>
  <si>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</si>
  <si>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</si>
  <si>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</si>
  <si>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</si>
  <si>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</si>
  <si>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</si>
  <si>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</si>
  <si>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</si>
  <si>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</si>
  <si>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</si>
  <si>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</si>
  <si>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</si>
  <si>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</si>
  <si>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</si>
  <si>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</si>
  <si>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</si>
  <si>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</si>
  <si>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</si>
  <si>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</si>
  <si>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</si>
  <si>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</si>
  <si>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</si>
  <si>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</si>
  <si>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</si>
  <si>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</si>
  <si>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</si>
  <si>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</si>
  <si>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</si>
  <si>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</si>
  <si>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</si>
  <si>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</si>
  <si>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</si>
  <si>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</si>
  <si>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</si>
  <si>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</si>
  <si>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</si>
  <si>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</si>
  <si>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</si>
  <si>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</si>
  <si>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</si>
  <si>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</si>
  <si>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</si>
  <si>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</si>
  <si>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</si>
  <si>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</si>
  <si>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</si>
  <si>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</si>
  <si>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</si>
  <si>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</si>
  <si>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</si>
  <si>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</si>
  <si>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</si>
  <si>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</si>
  <si>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</si>
  <si>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</si>
  <si>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</si>
  <si>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</si>
  <si>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</si>
  <si>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</si>
  <si>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</si>
  <si>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</si>
  <si>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</si>
  <si>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</si>
  <si>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</si>
  <si>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</si>
  <si>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</si>
  <si>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</si>
  <si>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</si>
  <si>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</si>
  <si>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</si>
  <si>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</si>
  <si>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</si>
  <si>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</si>
  <si>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</si>
  <si>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</si>
  <si>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</si>
  <si>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</si>
  <si>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</si>
  <si>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</si>
  <si>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</si>
  <si>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</si>
  <si>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</si>
  <si>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</si>
  <si>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</si>
  <si>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</si>
  <si>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</si>
  <si>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</si>
  <si>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</si>
  <si>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</si>
  <si>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</si>
  <si>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</si>
  <si>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</si>
  <si>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</si>
  <si>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</si>
  <si>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</si>
  <si>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</si>
  <si>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</si>
  <si>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</si>
  <si>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</si>
  <si>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</si>
  <si>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</si>
  <si>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</si>
  <si>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</si>
  <si>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</si>
  <si>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</si>
  <si>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</si>
  <si>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</si>
  <si>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</si>
  <si>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</si>
  <si>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</si>
  <si>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</si>
  <si>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</si>
  <si>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</si>
  <si>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</si>
  <si>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</si>
  <si>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</si>
  <si>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</si>
  <si>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</si>
  <si>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</si>
  <si>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</si>
  <si>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</si>
  <si>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</si>
  <si>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</si>
  <si>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</si>
  <si>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</si>
  <si>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</si>
  <si>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</si>
  <si>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</si>
  <si>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</si>
  <si>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</si>
  <si>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</si>
  <si>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</si>
  <si>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</si>
  <si>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</si>
  <si>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</si>
  <si>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</si>
  <si>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</si>
  <si>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</si>
  <si>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</si>
  <si>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</si>
  <si>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</si>
  <si>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</si>
  <si>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</si>
  <si>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</si>
  <si>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</si>
  <si>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</si>
  <si>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</si>
  <si>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</si>
  <si>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</si>
  <si>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</si>
  <si>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</si>
  <si>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</si>
  <si>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</si>
  <si>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</si>
  <si>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</si>
  <si>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</si>
  <si>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</si>
  <si>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</si>
  <si>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</si>
  <si>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</si>
  <si>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</si>
  <si>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</si>
  <si>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</si>
  <si>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</si>
  <si>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</si>
  <si>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</si>
  <si>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</si>
  <si>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</si>
  <si>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</si>
  <si>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</si>
  <si>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</si>
  <si>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</si>
  <si>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</si>
  <si>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</si>
  <si>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</si>
  <si>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</si>
  <si>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</si>
  <si>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</si>
  <si>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</si>
  <si>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</si>
  <si>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</si>
  <si>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</si>
  <si>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</si>
  <si>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</si>
  <si>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</si>
  <si>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</si>
  <si>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</si>
  <si>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</si>
  <si>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</si>
  <si>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</si>
  <si>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</si>
  <si>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</si>
  <si>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</si>
  <si>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</si>
  <si>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</si>
  <si>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</si>
  <si>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</si>
  <si>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</si>
  <si>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</si>
  <si>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</si>
  <si>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</si>
  <si>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</si>
  <si>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</si>
  <si>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</si>
  <si>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</si>
  <si>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</si>
  <si>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</si>
  <si>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</si>
  <si>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</si>
  <si>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</si>
  <si>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</si>
  <si>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</si>
  <si>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</si>
  <si>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</si>
  <si>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</si>
  <si>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</si>
  <si>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</si>
  <si>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</si>
  <si>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</si>
  <si>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</si>
  <si>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</si>
  <si>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</si>
  <si>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</si>
  <si>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</si>
  <si>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</si>
  <si>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</si>
  <si>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</si>
  <si>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</si>
  <si>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</si>
  <si>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</si>
  <si>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</si>
  <si>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</si>
  <si>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</si>
  <si>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</si>
  <si>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</si>
  <si>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</si>
  <si>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</si>
  <si>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</si>
  <si>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</si>
  <si>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</si>
  <si>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</si>
  <si>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</si>
  <si>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</si>
  <si>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</si>
  <si>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</si>
  <si>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</si>
  <si>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</si>
  <si>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</si>
  <si>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</si>
  <si>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</si>
  <si>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</si>
  <si>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</si>
  <si>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</si>
  <si>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</si>
  <si>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</si>
  <si>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</si>
  <si>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</si>
  <si>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</si>
  <si>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</si>
  <si>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</si>
  <si>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</si>
  <si>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</si>
  <si>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</si>
  <si>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</si>
  <si>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</si>
  <si>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</si>
  <si>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</si>
  <si>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</si>
  <si>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</si>
  <si>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</si>
  <si>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</si>
  <si>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</si>
  <si>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</si>
  <si>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</si>
  <si>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</si>
  <si>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</si>
  <si>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</si>
  <si>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</si>
  <si>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</si>
  <si>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</si>
  <si>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</si>
  <si>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</si>
  <si>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</si>
  <si>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</si>
  <si>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</si>
  <si>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</si>
  <si>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</si>
  <si>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</si>
  <si>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</si>
  <si>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</si>
  <si>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</si>
  <si>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</si>
  <si>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</si>
  <si>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</si>
  <si>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</si>
  <si>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</si>
  <si>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</si>
  <si>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</si>
  <si>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</si>
  <si>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</si>
  <si>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</si>
  <si>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</si>
  <si>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</si>
  <si>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</si>
  <si>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</si>
  <si>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</si>
  <si>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</si>
  <si>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</si>
  <si>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</si>
  <si>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</si>
  <si>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</si>
  <si>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</si>
  <si>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</si>
  <si>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</si>
  <si>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</si>
  <si>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</si>
  <si>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</si>
  <si>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</si>
  <si>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</si>
  <si>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</si>
  <si>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</si>
  <si>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</si>
  <si>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</si>
  <si>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</si>
  <si>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</si>
  <si>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</si>
  <si>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</si>
  <si>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</si>
  <si>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</si>
  <si>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</si>
  <si>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</si>
  <si>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</si>
  <si>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</si>
  <si>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</si>
  <si>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</si>
  <si>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</si>
  <si>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</si>
  <si>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</si>
  <si>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</si>
  <si>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</si>
  <si>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</si>
  <si>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</si>
  <si>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</si>
  <si>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</si>
  <si>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</si>
  <si>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</si>
  <si>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</si>
  <si>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</si>
  <si>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</si>
  <si>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</si>
  <si>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</si>
  <si>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</si>
  <si>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</si>
  <si>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</si>
  <si>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</si>
  <si>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</si>
  <si>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</si>
  <si>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</si>
  <si>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</si>
  <si>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</si>
  <si>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</si>
  <si>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</si>
  <si>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</si>
  <si>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</si>
  <si>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</si>
  <si>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</si>
  <si>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</si>
  <si>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</si>
  <si>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</si>
  <si>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</si>
  <si>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</si>
  <si>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</si>
  <si>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</si>
  <si>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</si>
  <si>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</si>
  <si>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</si>
  <si>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</si>
  <si>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</si>
  <si>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</si>
  <si>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</si>
  <si>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</si>
  <si>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</si>
  <si>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</si>
  <si>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</si>
  <si>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</si>
  <si>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</si>
  <si>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</si>
  <si>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</si>
  <si>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</si>
  <si>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</si>
  <si>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</si>
  <si>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</si>
  <si>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</si>
  <si>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</si>
  <si>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</si>
  <si>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</si>
  <si>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</si>
  <si>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</si>
  <si>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</si>
  <si>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</si>
  <si>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</si>
  <si>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</si>
  <si>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</si>
  <si>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</si>
  <si>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</si>
  <si>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</si>
  <si>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</si>
  <si>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</si>
  <si>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</si>
  <si>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</si>
  <si>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</si>
  <si>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</si>
  <si>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</si>
  <si>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</si>
  <si>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</si>
  <si>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</si>
  <si>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</si>
  <si>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</si>
  <si>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</si>
  <si>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</si>
  <si>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</si>
  <si>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</si>
  <si>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</si>
  <si>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</si>
  <si>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</si>
  <si>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</si>
  <si>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</si>
  <si>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</si>
  <si>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</si>
  <si>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</si>
  <si>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</si>
  <si>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</si>
  <si>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</si>
  <si>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</si>
  <si>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</si>
  <si>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</si>
  <si>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</si>
  <si>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</si>
  <si>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</si>
  <si>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</si>
  <si>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</si>
  <si>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</si>
  <si>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</si>
  <si>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</si>
  <si>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</si>
  <si>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</si>
  <si>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</si>
  <si>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</si>
  <si>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</si>
  <si>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</si>
  <si>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</si>
  <si>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</si>
  <si>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</si>
  <si>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</si>
  <si>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</si>
  <si>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</si>
  <si>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</si>
  <si>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</si>
  <si>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</si>
  <si>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</si>
  <si>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</si>
  <si>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</si>
  <si>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</si>
  <si>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</si>
  <si>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</si>
  <si>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</si>
  <si>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</si>
  <si>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</si>
  <si>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</si>
  <si>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</si>
  <si>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</si>
  <si>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</si>
  <si>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</si>
  <si>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</si>
  <si>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</si>
  <si>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</si>
  <si>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</si>
  <si>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</si>
  <si>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</si>
  <si>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</si>
  <si>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</si>
  <si>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</si>
  <si>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</si>
  <si>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</si>
  <si>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</si>
  <si>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</si>
  <si>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</si>
  <si>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</si>
  <si>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</si>
  <si>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</si>
  <si>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</si>
  <si>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</si>
  <si>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</si>
  <si>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</si>
  <si>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</si>
  <si>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</si>
  <si>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</si>
  <si>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</si>
  <si>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</si>
  <si>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</si>
  <si>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</si>
  <si>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</si>
  <si>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</si>
  <si>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</si>
  <si>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</si>
  <si>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</si>
  <si>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</si>
  <si>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</si>
  <si>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</si>
  <si>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</si>
  <si>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</si>
  <si>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</si>
  <si>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</si>
  <si>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</si>
  <si>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</si>
  <si>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</si>
  <si>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</si>
  <si>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</si>
  <si>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</si>
  <si>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</si>
  <si>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</si>
  <si>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</si>
  <si>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</si>
  <si>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</si>
  <si>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</si>
  <si>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</si>
  <si>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</si>
  <si>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</si>
  <si>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</si>
  <si>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</si>
  <si>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</si>
  <si>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</si>
  <si>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</si>
  <si>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</si>
  <si>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</si>
  <si>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</si>
  <si>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</si>
  <si>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</si>
  <si>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</si>
  <si>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</si>
  <si>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</si>
  <si>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</si>
  <si>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</si>
  <si>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</si>
  <si>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</si>
  <si>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</si>
  <si>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</si>
  <si>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</si>
  <si>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</si>
  <si>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</si>
  <si>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</si>
  <si>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</si>
  <si>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</si>
  <si>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</si>
  <si>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</si>
  <si>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</si>
  <si>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</si>
  <si>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</si>
  <si>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</si>
  <si>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</si>
  <si>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</si>
  <si>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</si>
  <si>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</si>
  <si>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</si>
  <si>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</si>
  <si>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</si>
  <si>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</si>
  <si>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</si>
  <si>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</si>
  <si>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</si>
  <si>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</si>
  <si>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</si>
  <si>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</si>
  <si>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</si>
  <si>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</si>
  <si>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</si>
  <si>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</si>
  <si>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</si>
  <si>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</si>
  <si>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</si>
  <si>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</si>
  <si>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</si>
  <si>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</si>
  <si>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</si>
  <si>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</si>
  <si>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</si>
  <si>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</si>
  <si>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</si>
  <si>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</si>
  <si>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</si>
  <si>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</si>
  <si>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</si>
  <si>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</si>
  <si>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</si>
  <si>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</si>
  <si>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</si>
  <si>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</si>
  <si>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</si>
  <si>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</si>
  <si>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</si>
  <si>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</si>
  <si>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</si>
  <si>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</si>
  <si>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</si>
  <si>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</si>
  <si>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</si>
  <si>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</si>
  <si>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</si>
  <si>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</si>
  <si>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</si>
  <si>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</si>
  <si>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</si>
  <si>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</si>
  <si>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</si>
  <si>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</si>
  <si>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</si>
  <si>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</si>
  <si>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</si>
  <si>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</si>
  <si>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</si>
  <si>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</si>
  <si>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</si>
  <si>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</si>
  <si>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</si>
  <si>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</si>
  <si>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</si>
  <si>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</si>
  <si>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</si>
  <si>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</si>
  <si>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</si>
  <si>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</si>
  <si>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</si>
  <si>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</si>
  <si>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</si>
  <si>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</si>
  <si>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</si>
  <si>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</si>
  <si>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</si>
  <si>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</si>
  <si>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</si>
  <si>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</si>
  <si>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</si>
  <si>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</si>
  <si>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</si>
  <si>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</si>
  <si>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</si>
  <si>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</si>
  <si>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</si>
  <si>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</si>
  <si>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</si>
  <si>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</si>
  <si>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</si>
  <si>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</si>
  <si>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</si>
  <si>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</si>
  <si>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</si>
  <si>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</si>
  <si>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</si>
  <si>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</si>
  <si>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</si>
  <si>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</si>
  <si>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</si>
  <si>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</si>
  <si>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</si>
  <si>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</si>
  <si>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</si>
  <si>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</si>
  <si>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</si>
  <si>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</si>
  <si>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</si>
  <si>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</si>
  <si>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</si>
  <si>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</si>
  <si>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</si>
  <si>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</si>
  <si>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</si>
  <si>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</si>
  <si>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</si>
  <si>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</si>
  <si>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</si>
  <si>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</si>
  <si>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</si>
  <si>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</si>
  <si>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</si>
  <si>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</si>
  <si>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</si>
  <si>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</si>
  <si>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</si>
  <si>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</si>
  <si>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</si>
  <si>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</si>
  <si>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</si>
  <si>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</si>
  <si>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</si>
  <si>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</si>
  <si>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</si>
  <si>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</si>
  <si>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</si>
  <si>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</si>
  <si>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</si>
  <si>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</si>
  <si>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</si>
  <si>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</si>
  <si>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</si>
  <si>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</si>
  <si>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</si>
  <si>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</si>
  <si>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</si>
  <si>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</si>
  <si>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</si>
  <si>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</si>
  <si>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</si>
  <si>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</si>
  <si>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</si>
  <si>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</si>
  <si>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</si>
  <si>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</si>
  <si>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</si>
  <si>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</si>
  <si>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</si>
  <si>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</si>
  <si>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</si>
  <si>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</si>
  <si>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</si>
  <si>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</si>
  <si>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</si>
  <si>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</si>
  <si>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</si>
  <si>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</si>
  <si>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</si>
  <si>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</si>
  <si>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</si>
  <si>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</si>
  <si>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</si>
  <si>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</si>
  <si>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</si>
  <si>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</si>
  <si>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</si>
  <si>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</si>
  <si>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</si>
  <si>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</si>
  <si>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</si>
  <si>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</si>
  <si>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</si>
  <si>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</si>
  <si>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</si>
  <si>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</si>
  <si>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</si>
  <si>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</si>
  <si>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</si>
  <si>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</si>
  <si>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</si>
  <si>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</si>
  <si>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</si>
  <si>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</si>
  <si>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</si>
  <si>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</si>
  <si>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</si>
  <si>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</si>
  <si>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</si>
  <si>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</si>
  <si>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</si>
  <si>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</si>
  <si>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</si>
  <si>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</si>
  <si>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</si>
  <si>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</si>
  <si>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</si>
  <si>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</si>
  <si>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</si>
  <si>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</si>
  <si>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</si>
  <si>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</si>
  <si>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</si>
  <si>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</si>
  <si>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</si>
  <si>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</si>
  <si>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</si>
  <si>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</si>
  <si>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</si>
  <si>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</si>
  <si>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</si>
  <si>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</si>
  <si>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</si>
  <si>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</si>
  <si>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</si>
  <si>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</si>
  <si>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</si>
  <si>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</si>
  <si>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</si>
  <si>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</si>
  <si>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</si>
  <si>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</si>
  <si>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</si>
  <si>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</si>
  <si>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</si>
  <si>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</si>
  <si>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</si>
  <si>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</si>
  <si>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</si>
  <si>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</si>
  <si>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</si>
  <si>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</si>
  <si>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</si>
  <si>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</si>
  <si>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</si>
  <si>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</si>
  <si>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</si>
  <si>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</si>
  <si>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</si>
  <si>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</si>
  <si>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</si>
  <si>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</si>
  <si>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</si>
  <si>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</si>
  <si>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</si>
  <si>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</si>
  <si>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</si>
  <si>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</si>
  <si>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</si>
  <si>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</si>
  <si>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</si>
  <si>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</si>
  <si>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</si>
  <si>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</si>
  <si>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</si>
  <si>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</si>
  <si>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</si>
  <si>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</si>
  <si>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</si>
  <si>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</si>
  <si>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</si>
  <si>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</si>
  <si>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</si>
  <si>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</si>
  <si>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</si>
  <si>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</si>
  <si>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</si>
  <si>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</si>
  <si>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</si>
  <si>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</si>
  <si>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</si>
  <si>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</si>
  <si>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</si>
  <si>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</si>
  <si>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</si>
  <si>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</si>
  <si>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</si>
  <si>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</si>
  <si>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</si>
  <si>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</si>
  <si>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</si>
  <si>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</si>
  <si>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</si>
  <si>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</si>
  <si>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</si>
  <si>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</si>
  <si>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</si>
  <si>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</si>
  <si>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</si>
  <si>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</si>
  <si>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</si>
  <si>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</si>
  <si>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</si>
  <si>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</si>
  <si>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</si>
  <si>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</si>
  <si>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</si>
  <si>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</si>
  <si>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</si>
  <si>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</si>
  <si>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</si>
  <si>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</si>
  <si>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</si>
  <si>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</si>
  <si>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</si>
  <si>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</si>
  <si>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</si>
  <si>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</si>
  <si>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</si>
  <si>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</si>
  <si>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</si>
  <si>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</si>
  <si>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</si>
  <si>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</si>
  <si>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</si>
  <si>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</si>
  <si>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</si>
  <si>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</si>
  <si>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</si>
  <si>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</si>
  <si>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</si>
  <si>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</si>
  <si>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</si>
  <si>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</si>
  <si>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</si>
  <si>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</si>
  <si>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</si>
  <si>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</si>
  <si>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</si>
  <si>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</si>
  <si>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</si>
  <si>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</si>
  <si>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</si>
  <si>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</si>
  <si>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</si>
  <si>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</si>
  <si>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</si>
  <si>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</si>
  <si>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</si>
  <si>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</si>
  <si>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</si>
  <si>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</si>
  <si>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</si>
  <si>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</si>
  <si>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</si>
  <si>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</si>
  <si>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</si>
  <si>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</si>
  <si>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</si>
  <si>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</si>
  <si>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</si>
  <si>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</si>
  <si>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</si>
  <si>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</si>
  <si>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</si>
  <si>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</si>
  <si>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</si>
  <si>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</si>
  <si>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</si>
  <si>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</si>
  <si>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</si>
  <si>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</si>
  <si>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</si>
  <si>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</si>
  <si>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</si>
  <si>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</si>
  <si>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</si>
  <si>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</si>
  <si>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</si>
  <si>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</si>
  <si>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</si>
  <si>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</si>
  <si>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</si>
  <si>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</si>
  <si>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</si>
  <si>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</si>
  <si>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</si>
  <si>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</si>
  <si>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</si>
  <si>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</si>
  <si>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</si>
  <si>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</si>
  <si>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</si>
  <si>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</si>
  <si>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</si>
  <si>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</si>
  <si>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</si>
  <si>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</si>
  <si>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</si>
  <si>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</si>
  <si>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</si>
  <si>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</si>
  <si>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</si>
  <si>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</si>
  <si>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</si>
  <si>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</si>
  <si>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</si>
  <si>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</si>
  <si>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</si>
  <si>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</si>
  <si>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</si>
  <si>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</si>
  <si>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</si>
  <si>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</si>
  <si>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</si>
  <si>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</si>
  <si>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</si>
  <si>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</si>
  <si>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</si>
  <si>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</si>
  <si>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</si>
  <si>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</si>
  <si>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</si>
  <si>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</si>
  <si>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</si>
  <si>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</si>
  <si>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</si>
  <si>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</si>
  <si>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</si>
  <si>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</si>
  <si>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</si>
  <si>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</si>
  <si>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</si>
  <si>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</si>
  <si>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</si>
  <si>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</si>
  <si>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</si>
  <si>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</si>
  <si>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</si>
  <si>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</si>
  <si>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</si>
  <si>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</si>
  <si>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</si>
  <si>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</si>
  <si>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</si>
  <si>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</si>
  <si>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</si>
  <si>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</si>
  <si>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</si>
  <si>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</si>
  <si>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</si>
  <si>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</si>
  <si>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</si>
  <si>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</si>
  <si>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</si>
  <si>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</si>
  <si>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</si>
  <si>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</si>
  <si>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</si>
  <si>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</si>
  <si>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</si>
  <si>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</si>
  <si>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</si>
  <si>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</si>
  <si>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</si>
  <si>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</si>
  <si>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</si>
  <si>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</si>
  <si>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</si>
  <si>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</si>
  <si>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</si>
  <si>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</si>
  <si>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</si>
  <si>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</si>
  <si>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</si>
  <si>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</si>
  <si>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</si>
  <si>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</si>
  <si>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</si>
  <si>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</si>
  <si>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</si>
  <si>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</si>
  <si>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</si>
  <si>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</si>
  <si>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</si>
  <si>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</si>
  <si>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</si>
  <si>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</si>
  <si>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</si>
  <si>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</si>
  <si>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</si>
  <si>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</si>
  <si>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</si>
  <si>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</si>
  <si>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</si>
  <si>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</si>
  <si>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</si>
  <si>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</si>
  <si>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</si>
  <si>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</si>
  <si>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</si>
  <si>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</si>
  <si>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</si>
  <si>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</si>
  <si>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</si>
  <si>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</si>
  <si>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</si>
  <si>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</si>
  <si>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</si>
  <si>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</si>
  <si>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</si>
  <si>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</si>
  <si>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</si>
  <si>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</si>
  <si>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</si>
  <si>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</si>
  <si>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</si>
  <si>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</si>
  <si>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</si>
  <si>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</si>
  <si>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</si>
  <si>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</si>
  <si>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</si>
  <si>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</si>
  <si>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</si>
  <si>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</si>
  <si>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</si>
  <si>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</si>
  <si>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</si>
  <si>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</si>
  <si>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</si>
  <si>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</si>
  <si>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</si>
  <si>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</si>
  <si>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</si>
  <si>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</si>
  <si>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</si>
  <si>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</si>
  <si>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</si>
  <si>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</si>
  <si>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</si>
  <si>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</si>
  <si>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</si>
  <si>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</si>
  <si>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</si>
  <si>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</si>
  <si>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</si>
  <si>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</si>
  <si>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</si>
  <si>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</si>
  <si>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</si>
  <si>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</si>
  <si>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</si>
  <si>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</si>
  <si>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</si>
  <si>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</si>
  <si>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</si>
  <si>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</si>
  <si>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</si>
  <si>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</si>
  <si>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</si>
  <si>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</si>
  <si>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</si>
  <si>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</si>
  <si>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</si>
  <si>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</si>
  <si>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</si>
  <si>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</si>
  <si>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</si>
  <si>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</si>
  <si>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</si>
  <si>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</si>
  <si>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</si>
  <si>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</si>
  <si>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</si>
  <si>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</si>
  <si>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</si>
  <si>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</si>
  <si>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</si>
  <si>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</si>
  <si>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</si>
  <si>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</si>
  <si>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</si>
  <si>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</si>
  <si>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</si>
  <si>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</si>
  <si>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</si>
  <si>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</si>
  <si>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</si>
  <si>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</si>
  <si>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</si>
  <si>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</si>
  <si>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</si>
  <si>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</si>
  <si>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</si>
  <si>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</si>
  <si>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</si>
  <si>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</si>
  <si>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</si>
  <si>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</si>
  <si>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</si>
  <si>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</si>
  <si>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</si>
  <si>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</si>
  <si>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</si>
  <si>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</si>
  <si>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</si>
  <si>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</si>
  <si>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</si>
  <si>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</si>
  <si>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</si>
  <si>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</si>
  <si>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</si>
  <si>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</si>
  <si>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</si>
  <si>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</si>
  <si>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</si>
  <si>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</si>
  <si>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</si>
  <si>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</si>
  <si>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</si>
  <si>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</si>
  <si>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</si>
  <si>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</si>
  <si>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</si>
  <si>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</si>
  <si>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</si>
  <si>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</si>
  <si>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</si>
  <si>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</si>
  <si>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</si>
  <si>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</si>
  <si>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</si>
  <si>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</si>
  <si>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</si>
  <si>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</si>
  <si>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</si>
  <si>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</si>
  <si>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</si>
  <si>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</si>
  <si>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</si>
  <si>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</si>
  <si>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</si>
  <si>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</si>
  <si>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</si>
  <si>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</si>
  <si>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</si>
  <si>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</si>
  <si>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</si>
  <si>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</si>
  <si>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</si>
  <si>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</si>
  <si>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</si>
  <si>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</si>
  <si>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</si>
  <si>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</si>
  <si>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</si>
  <si>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</si>
  <si>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</si>
  <si>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</si>
  <si>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</si>
  <si>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</si>
  <si>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</si>
  <si>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</si>
  <si>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</si>
  <si>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</si>
  <si>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</si>
  <si>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</si>
  <si>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</si>
  <si>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</si>
  <si>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</si>
  <si>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</si>
  <si>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</si>
  <si>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</si>
  <si>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</si>
  <si>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</si>
  <si>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</si>
  <si>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</si>
  <si>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</si>
  <si>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</si>
  <si>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</si>
  <si>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</si>
  <si>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</si>
  <si>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</si>
  <si>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</si>
  <si>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</si>
  <si>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</si>
  <si>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</si>
  <si>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</si>
  <si>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</si>
  <si>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</si>
  <si>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</si>
  <si>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</si>
  <si>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</si>
  <si>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</si>
  <si>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</si>
  <si>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</si>
  <si>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</si>
  <si>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</si>
  <si>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</si>
  <si>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</si>
  <si>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</si>
  <si>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</si>
  <si>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</si>
  <si>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</si>
  <si>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</si>
  <si>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</si>
  <si>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</si>
  <si>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</si>
  <si>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</si>
  <si>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</si>
  <si>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</si>
  <si>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</si>
  <si>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</si>
  <si>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</si>
  <si>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</si>
  <si>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</si>
  <si>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</si>
  <si>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</si>
  <si>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</si>
  <si>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</si>
  <si>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</si>
  <si>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</si>
  <si>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</si>
  <si>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</si>
  <si>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</si>
  <si>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</si>
  <si>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</si>
  <si>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</si>
  <si>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</si>
  <si>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</si>
  <si>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</si>
  <si>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</si>
  <si>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</si>
  <si>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</si>
  <si>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</si>
  <si>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</si>
  <si>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</si>
  <si>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</si>
  <si>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</si>
  <si>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</si>
  <si>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</si>
  <si>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</si>
  <si>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</si>
  <si>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</si>
  <si>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</si>
  <si>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</si>
  <si>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</si>
  <si>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</si>
  <si>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</si>
  <si>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</si>
  <si>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</si>
  <si>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</si>
  <si>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</si>
  <si>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</si>
  <si>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</si>
  <si>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</si>
  <si>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</si>
  <si>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</si>
  <si>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</si>
  <si>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</si>
  <si>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</si>
  <si>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</si>
  <si>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</si>
  <si>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</si>
  <si>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</si>
  <si>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</si>
  <si>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</si>
  <si>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</si>
  <si>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</si>
  <si>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</si>
  <si>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</si>
  <si>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</si>
  <si>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</si>
  <si>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</si>
  <si>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</si>
  <si>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</si>
  <si>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</si>
  <si>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</si>
  <si>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</si>
  <si>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</si>
  <si>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</si>
  <si>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</si>
  <si>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</si>
  <si>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</si>
  <si>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</si>
  <si>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</si>
  <si>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</si>
  <si>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</si>
  <si>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</si>
  <si>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</si>
  <si>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</si>
  <si>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</si>
  <si>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</si>
  <si>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</si>
  <si>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</si>
  <si>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</si>
  <si>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</si>
  <si>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</si>
  <si>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</si>
  <si>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</si>
  <si>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</si>
  <si>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</si>
  <si>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</si>
  <si>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</si>
  <si>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</si>
  <si>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</si>
  <si>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</si>
  <si>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</si>
  <si>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</si>
  <si>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</si>
  <si>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</si>
  <si>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</si>
  <si>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</si>
  <si>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</si>
  <si>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</si>
  <si>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</si>
  <si>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</si>
  <si>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</si>
  <si>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</si>
  <si>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</si>
  <si>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</si>
  <si>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</si>
  <si>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</si>
  <si>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</si>
  <si>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</si>
  <si>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</si>
  <si>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</si>
  <si>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</si>
  <si>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</si>
  <si>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</si>
  <si>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</si>
  <si>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</si>
  <si>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</si>
  <si>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</si>
  <si>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</si>
  <si>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</si>
  <si>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</si>
  <si>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</si>
  <si>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</si>
  <si>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</si>
  <si>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</si>
  <si>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</si>
  <si>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</si>
  <si>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</si>
  <si>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</si>
  <si>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</si>
  <si>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</si>
  <si>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</si>
  <si>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</si>
  <si>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</si>
  <si>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</si>
  <si>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</si>
  <si>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</si>
  <si>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</si>
  <si>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</si>
  <si>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</si>
  <si>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</si>
  <si>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</si>
  <si>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</si>
  <si>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</si>
  <si>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</si>
  <si>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</si>
  <si>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</si>
  <si>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</si>
  <si>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</si>
  <si>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</si>
  <si>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</si>
  <si>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</si>
  <si>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</si>
  <si>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</si>
  <si>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</si>
  <si>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</si>
  <si>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</si>
  <si>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</si>
  <si>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</si>
  <si>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</si>
  <si>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</si>
  <si>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</si>
  <si>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</si>
  <si>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</si>
  <si>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</si>
  <si>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</si>
  <si>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</si>
  <si>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</si>
  <si>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</si>
  <si>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</si>
  <si>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</si>
  <si>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</si>
  <si>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</si>
  <si>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</si>
  <si>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</si>
  <si>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</si>
  <si>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</si>
  <si>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</si>
  <si>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</si>
  <si>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</si>
  <si>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</si>
  <si>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</si>
  <si>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</si>
  <si>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</si>
  <si>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</si>
  <si>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</si>
  <si>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</si>
  <si>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</si>
  <si>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</si>
  <si>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</si>
  <si>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</si>
  <si>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</si>
  <si>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</si>
  <si>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</si>
  <si>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</si>
  <si>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</si>
  <si>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</si>
  <si>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</si>
  <si>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</si>
  <si>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</si>
  <si>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</si>
  <si>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</si>
  <si>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</si>
  <si>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</si>
  <si>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</si>
  <si>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</si>
  <si>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</si>
  <si>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</si>
  <si>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</si>
  <si>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</si>
  <si>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</si>
  <si>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</si>
  <si>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</si>
  <si>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</si>
  <si>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</si>
  <si>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</si>
  <si>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</si>
  <si>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</si>
  <si>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</si>
  <si>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</si>
  <si>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</si>
  <si>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</si>
  <si>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</si>
  <si>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</si>
  <si>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</si>
  <si>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</si>
  <si>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</si>
  <si>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</si>
  <si>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</si>
  <si>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</si>
  <si>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</si>
  <si>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</si>
  <si>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</si>
  <si>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</si>
  <si>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</si>
  <si>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</si>
  <si>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</si>
  <si>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</si>
  <si>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</si>
  <si>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</si>
  <si>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</si>
  <si>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</si>
  <si>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</si>
  <si>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</si>
  <si>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</si>
  <si>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</si>
  <si>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</si>
  <si>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</si>
  <si>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</si>
  <si>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</si>
  <si>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</si>
  <si>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</si>
  <si>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</si>
  <si>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</si>
  <si>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</si>
  <si>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</si>
  <si>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</si>
  <si>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</si>
  <si>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</si>
  <si>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</si>
  <si>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</si>
  <si>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</si>
  <si>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</si>
  <si>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</si>
  <si>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</si>
  <si>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</si>
  <si>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</si>
  <si>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</si>
  <si>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</si>
  <si>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</si>
  <si>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</si>
  <si>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</si>
  <si>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</si>
  <si>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</si>
  <si>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</si>
  <si>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</si>
  <si>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</si>
  <si>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</si>
  <si>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</si>
  <si>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</si>
  <si>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</si>
  <si>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</si>
  <si>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</si>
  <si>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</si>
  <si>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</si>
  <si>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</si>
  <si>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</si>
  <si>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</si>
  <si>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</si>
  <si>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</si>
  <si>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</si>
  <si>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</si>
  <si>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</si>
  <si>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</si>
  <si>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</si>
  <si>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</si>
  <si>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</si>
  <si>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</si>
  <si>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</si>
  <si>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</si>
  <si>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</si>
  <si>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</si>
  <si>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</si>
  <si>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</si>
  <si>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</si>
  <si>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</si>
  <si>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</si>
  <si>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</si>
  <si>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</si>
  <si>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</si>
  <si>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</si>
  <si>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</si>
  <si>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</si>
  <si>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</si>
  <si>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</si>
  <si>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</si>
  <si>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</si>
  <si>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</si>
  <si>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</si>
  <si>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</si>
  <si>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</si>
  <si>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</si>
  <si>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</si>
  <si>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</si>
  <si>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</si>
  <si>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</si>
  <si>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</si>
  <si>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</si>
  <si>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</si>
  <si>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</si>
  <si>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</si>
  <si>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</si>
  <si>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</si>
  <si>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</si>
  <si>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</si>
  <si>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</si>
  <si>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</si>
  <si>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</si>
  <si>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</si>
  <si>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</si>
  <si>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</si>
  <si>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</si>
  <si>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</si>
  <si>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</si>
  <si>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</si>
  <si>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</si>
  <si>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</si>
  <si>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</si>
  <si>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</si>
  <si>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</si>
  <si>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</si>
  <si>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</si>
  <si>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</si>
  <si>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</si>
  <si>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</si>
  <si>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</si>
  <si>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</si>
  <si>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</si>
  <si>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</si>
  <si>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</si>
  <si>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</si>
  <si>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</si>
  <si>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</si>
  <si>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</si>
  <si>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</si>
  <si>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</si>
  <si>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</si>
  <si>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</si>
  <si>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</si>
  <si>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</si>
  <si>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</si>
  <si>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</si>
  <si>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</si>
  <si>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</si>
  <si>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</si>
  <si>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</si>
  <si>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</si>
  <si>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</si>
  <si>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</si>
  <si>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</si>
  <si>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</si>
  <si>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</si>
  <si>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</si>
  <si>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</si>
  <si>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</si>
  <si>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</si>
  <si>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</si>
  <si>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</si>
  <si>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</si>
  <si>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</si>
  <si>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</si>
  <si>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</si>
  <si>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</si>
  <si>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</si>
  <si>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</si>
  <si>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</si>
  <si>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</si>
  <si>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</si>
  <si>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</si>
  <si>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</si>
  <si>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</si>
  <si>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</si>
  <si>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</si>
  <si>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</si>
  <si>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</si>
  <si>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</si>
  <si>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</si>
  <si>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</si>
  <si>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</si>
  <si>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</si>
  <si>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</si>
  <si>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</si>
  <si>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</si>
  <si>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</si>
  <si>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</si>
  <si>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</si>
  <si>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</si>
  <si>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</si>
  <si>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</si>
  <si>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</si>
  <si>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</si>
  <si>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</si>
  <si>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</si>
  <si>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</si>
  <si>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</si>
  <si>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</si>
  <si>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</si>
  <si>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</si>
  <si>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</si>
  <si>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</si>
  <si>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</si>
  <si>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</si>
  <si>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</si>
  <si>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</si>
  <si>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</si>
  <si>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</si>
  <si>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</si>
  <si>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</si>
  <si>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</si>
  <si>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</si>
  <si>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</si>
  <si>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</si>
  <si>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</si>
  <si>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</si>
  <si>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</si>
  <si>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</si>
  <si>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</si>
  <si>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</si>
  <si>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</si>
  <si>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</si>
  <si>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</si>
  <si>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</si>
  <si>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</si>
  <si>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</si>
  <si>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</si>
  <si>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</si>
  <si>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</si>
  <si>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</si>
  <si>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</si>
  <si>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</si>
  <si>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</si>
  <si>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</si>
  <si>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</si>
  <si>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</si>
  <si>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</si>
  <si>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</si>
  <si>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</si>
  <si>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</si>
  <si>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</si>
  <si>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</si>
  <si>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</si>
  <si>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</si>
  <si>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</si>
  <si>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</si>
  <si>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</si>
  <si>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</si>
  <si>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</si>
  <si>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</si>
  <si>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</si>
  <si>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</si>
  <si>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</si>
  <si>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</si>
  <si>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</si>
  <si>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</si>
  <si>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</si>
  <si>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</si>
  <si>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</si>
  <si>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</si>
  <si>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</si>
  <si>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</si>
  <si>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</si>
  <si>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</si>
  <si>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</si>
  <si>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</si>
  <si>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</si>
  <si>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</si>
  <si>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</si>
  <si>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</si>
  <si>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</si>
  <si>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</si>
  <si>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</si>
  <si>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</si>
  <si>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</si>
  <si>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</si>
  <si>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</si>
  <si>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</si>
  <si>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</si>
  <si>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</si>
  <si>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</si>
  <si>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</si>
  <si>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</si>
  <si>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</si>
  <si>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</si>
  <si>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</si>
  <si>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</si>
  <si>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</si>
  <si>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</si>
  <si>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</si>
  <si>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</si>
  <si>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</si>
  <si>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</si>
  <si>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</si>
  <si>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</si>
  <si>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</si>
  <si>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</si>
  <si>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</si>
  <si>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</si>
  <si>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</si>
  <si>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</si>
  <si>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</si>
  <si>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</si>
  <si>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</si>
  <si>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</si>
  <si>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</si>
  <si>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</si>
  <si>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</si>
  <si>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</si>
  <si>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</si>
  <si>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</si>
  <si>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</si>
  <si>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</si>
  <si>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</si>
  <si>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</si>
  <si>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</si>
  <si>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</si>
  <si>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</si>
  <si>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</si>
  <si>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</si>
  <si>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</si>
  <si>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</si>
  <si>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</si>
  <si>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</si>
  <si>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</si>
  <si>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</si>
  <si>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</si>
  <si>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</si>
  <si>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</si>
  <si>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</si>
  <si>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</si>
  <si>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</si>
  <si>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</si>
  <si>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</si>
  <si>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</si>
  <si>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</si>
  <si>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</si>
  <si>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</si>
  <si>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</si>
  <si>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</si>
  <si>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</si>
  <si>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</si>
  <si>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</si>
  <si>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</si>
  <si>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</si>
  <si>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</si>
  <si>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</si>
  <si>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</si>
  <si>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</si>
  <si>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</si>
  <si>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</si>
  <si>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</si>
  <si>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</si>
  <si>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</si>
  <si>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</si>
  <si>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</si>
  <si>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</si>
  <si>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</si>
  <si>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</si>
  <si>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</si>
  <si>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</si>
  <si>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</si>
  <si>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</si>
  <si>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</si>
  <si>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</si>
  <si>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</si>
  <si>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</si>
  <si>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</si>
  <si>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</si>
  <si>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</si>
  <si>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</si>
  <si>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</si>
  <si>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</si>
  <si>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</si>
  <si>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</si>
  <si>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</si>
  <si>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</si>
  <si>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</si>
  <si>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</si>
  <si>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</si>
  <si>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</si>
  <si>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</si>
  <si>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</si>
  <si>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</si>
  <si>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</si>
  <si>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</si>
  <si>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</si>
  <si>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</si>
  <si>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</si>
  <si>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</si>
  <si>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</si>
  <si>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</si>
  <si>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</si>
  <si>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</si>
  <si>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</si>
  <si>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</si>
  <si>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</si>
  <si>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</si>
  <si>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</si>
  <si>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</si>
  <si>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</si>
  <si>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</si>
  <si>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</si>
  <si>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</si>
  <si>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</si>
  <si>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</si>
  <si>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</si>
  <si>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</si>
  <si>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</si>
  <si>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</si>
  <si>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</si>
  <si>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</si>
  <si>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</si>
  <si>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</si>
  <si>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</si>
  <si>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</si>
  <si>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</si>
  <si>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</si>
  <si>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</si>
  <si>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</si>
  <si>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</si>
  <si>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</si>
  <si>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</si>
  <si>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</si>
  <si>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</si>
  <si>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</si>
  <si>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</si>
  <si>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</si>
  <si>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</si>
  <si>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</si>
  <si>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</si>
  <si>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</si>
  <si>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</si>
  <si>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</si>
  <si>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</si>
  <si>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</si>
  <si>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</si>
  <si>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</si>
  <si>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</si>
  <si>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</si>
  <si>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</si>
  <si>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</si>
  <si>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</si>
  <si>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</si>
  <si>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</si>
  <si>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</si>
  <si>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</si>
  <si>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</si>
  <si>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</si>
  <si>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</si>
  <si>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</si>
  <si>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</si>
  <si>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</si>
  <si>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</si>
  <si>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</si>
  <si>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</si>
  <si>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</si>
  <si>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</si>
  <si>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</si>
  <si>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</si>
  <si>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</si>
  <si>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</si>
  <si>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</si>
  <si>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</si>
  <si>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</si>
  <si>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</si>
  <si>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</si>
  <si>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</si>
  <si>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</si>
  <si>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</si>
  <si>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</si>
  <si>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</si>
  <si>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</si>
  <si>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</si>
  <si>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</si>
  <si>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</si>
  <si>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</si>
  <si>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</si>
  <si>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</si>
  <si>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</si>
  <si>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</si>
  <si>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</si>
  <si>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</si>
  <si>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</si>
  <si>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</si>
  <si>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</si>
  <si>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</si>
  <si>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</si>
  <si>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</si>
  <si>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</si>
  <si>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</si>
  <si>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</si>
  <si>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</si>
  <si>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</si>
  <si>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</si>
  <si>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</si>
  <si>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</si>
  <si>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</si>
  <si>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</si>
  <si>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</si>
  <si>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</si>
  <si>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</si>
  <si>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</si>
  <si>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</si>
  <si>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</si>
  <si>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</si>
  <si>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</si>
  <si>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</si>
  <si>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</si>
  <si>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</si>
  <si>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</si>
  <si>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</si>
  <si>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</si>
  <si>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</si>
  <si>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</si>
  <si>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</si>
  <si>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</si>
  <si>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</si>
  <si>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</si>
  <si>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</si>
  <si>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</si>
  <si>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</si>
  <si>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</si>
  <si>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</si>
  <si>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</si>
  <si>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</si>
  <si>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</si>
  <si>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</si>
  <si>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</si>
  <si>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</si>
  <si>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</si>
  <si>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</si>
  <si>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</si>
  <si>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</si>
  <si>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</si>
  <si>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</si>
  <si>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</si>
  <si>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</si>
  <si>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</si>
  <si>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</si>
  <si>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</si>
  <si>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</si>
  <si>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</si>
  <si>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</si>
  <si>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</si>
  <si>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</si>
  <si>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</si>
  <si>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</si>
  <si>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</si>
  <si>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</si>
  <si>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</si>
  <si>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</si>
  <si>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</si>
  <si>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</si>
  <si>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</si>
  <si>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</si>
  <si>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</si>
  <si>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</si>
  <si>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</si>
  <si>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</si>
  <si>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</si>
  <si>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</si>
  <si>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</si>
  <si>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</si>
  <si>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</si>
  <si>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</si>
  <si>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</si>
  <si>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</si>
  <si>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</si>
  <si>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</si>
  <si>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</si>
  <si>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</si>
  <si>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</si>
  <si>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</si>
  <si>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</si>
  <si>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</si>
  <si>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</si>
  <si>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</si>
  <si>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</si>
  <si>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</si>
  <si>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</si>
  <si>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</si>
  <si>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</si>
  <si>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</si>
  <si>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</si>
  <si>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</si>
  <si>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</si>
  <si>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</si>
  <si>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</si>
  <si>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</si>
  <si>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</si>
  <si>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</si>
  <si>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</si>
  <si>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</si>
  <si>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</si>
  <si>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</si>
  <si>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</si>
  <si>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</si>
  <si>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</si>
  <si>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</si>
  <si>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</si>
  <si>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</si>
  <si>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</si>
  <si>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</si>
  <si>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</si>
  <si>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</si>
  <si>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</si>
  <si>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</si>
  <si>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</si>
  <si>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</si>
  <si>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</si>
  <si>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</si>
  <si>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</si>
  <si>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</si>
  <si>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</si>
  <si>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</si>
  <si>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</si>
  <si>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</si>
  <si>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</si>
  <si>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</si>
  <si>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</si>
  <si>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</si>
  <si>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</si>
  <si>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</si>
  <si>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</si>
  <si>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</si>
  <si>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</si>
  <si>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</si>
  <si>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</si>
  <si>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</si>
  <si>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</si>
  <si>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</si>
  <si>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</si>
  <si>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</si>
  <si>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</si>
  <si>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</si>
  <si>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</si>
  <si>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</si>
  <si>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</si>
  <si>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</si>
  <si>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</si>
  <si>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</si>
  <si>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</si>
  <si>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</si>
  <si>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</si>
  <si>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</si>
  <si>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</si>
  <si>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</si>
  <si>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</si>
  <si>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</si>
  <si>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</si>
  <si>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</si>
  <si>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</si>
  <si>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</si>
  <si>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</si>
  <si>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</si>
  <si>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</si>
  <si>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</si>
  <si>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</si>
  <si>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</si>
  <si>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</si>
  <si>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</si>
  <si>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</si>
  <si>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</si>
  <si>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</si>
  <si>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</si>
  <si>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</si>
  <si>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</si>
  <si>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</si>
  <si>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</si>
  <si>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</si>
  <si>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</si>
  <si>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</si>
  <si>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</si>
  <si>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</si>
  <si>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</si>
  <si>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</si>
  <si>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</si>
  <si>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</si>
  <si>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</si>
  <si>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</si>
  <si>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</si>
  <si>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</si>
  <si>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</si>
  <si>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</si>
  <si>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</si>
  <si>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</si>
  <si>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</si>
  <si>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</si>
  <si>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</si>
  <si>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</si>
  <si>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</si>
  <si>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</si>
  <si>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</si>
  <si>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</si>
  <si>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</si>
  <si>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</si>
  <si>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</si>
  <si>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</si>
  <si>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</si>
  <si>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</si>
  <si>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</si>
  <si>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</si>
  <si>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</si>
  <si>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</si>
  <si>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</si>
  <si>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</si>
  <si>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</si>
  <si>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</si>
  <si>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</si>
  <si>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</si>
  <si>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</si>
  <si>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</si>
  <si>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</si>
  <si>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</si>
  <si>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</si>
  <si>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</si>
  <si>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</si>
  <si>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</si>
  <si>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</si>
  <si>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</si>
  <si>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</si>
  <si>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</si>
  <si>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</si>
  <si>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</si>
  <si>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</si>
  <si>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</si>
  <si>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</si>
  <si>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</si>
  <si>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</si>
  <si>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</si>
  <si>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</si>
  <si>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</si>
  <si>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</si>
  <si>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</si>
  <si>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</si>
  <si>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</si>
  <si>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</si>
  <si>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</si>
  <si>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</si>
  <si>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</si>
  <si>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</si>
  <si>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</si>
  <si>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</si>
  <si>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</si>
  <si>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</si>
  <si>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</si>
  <si>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</si>
  <si>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</si>
  <si>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</si>
  <si>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</si>
  <si>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</si>
  <si>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</si>
  <si>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</si>
  <si>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</si>
  <si>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</si>
  <si>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</si>
  <si>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</si>
  <si>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</si>
  <si>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</si>
  <si>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</si>
  <si>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</si>
  <si>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</si>
  <si>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</si>
  <si>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</si>
  <si>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</si>
  <si>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</si>
  <si>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</si>
  <si>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</si>
  <si>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</si>
  <si>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</si>
  <si>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</si>
  <si>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</si>
  <si>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</si>
  <si>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</si>
  <si>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</si>
  <si>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</si>
  <si>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</si>
  <si>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</si>
  <si>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</si>
  <si>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</si>
  <si>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</si>
  <si>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</si>
  <si>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</si>
  <si>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</si>
  <si>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</si>
  <si>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</si>
  <si>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</si>
  <si>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</si>
  <si>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</si>
  <si>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</si>
  <si>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</si>
  <si>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</si>
  <si>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</si>
  <si>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</si>
  <si>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</si>
  <si>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</si>
  <si>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</si>
  <si>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</si>
  <si>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</si>
  <si>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</si>
  <si>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</si>
  <si>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</si>
  <si>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</si>
  <si>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</si>
  <si>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</si>
  <si>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</si>
  <si>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</si>
  <si>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</si>
  <si>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</si>
  <si>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</si>
  <si>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</si>
  <si>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</si>
  <si>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</si>
  <si>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</si>
  <si>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</si>
  <si>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</si>
  <si>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</si>
  <si>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</si>
  <si>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</si>
  <si>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</si>
  <si>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</si>
  <si>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</si>
  <si>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</si>
  <si>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</si>
  <si>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</si>
  <si>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</si>
  <si>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</si>
  <si>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</si>
  <si>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</si>
  <si>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</si>
  <si>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</si>
  <si>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</si>
  <si>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</si>
  <si>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</si>
  <si>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</si>
  <si>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</si>
  <si>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</si>
  <si>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</si>
  <si>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</si>
  <si>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</si>
  <si>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</si>
  <si>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</si>
  <si>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</si>
  <si>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</si>
  <si>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</si>
  <si>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</si>
  <si>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</si>
  <si>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</si>
  <si>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</si>
  <si>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</si>
  <si>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</si>
  <si>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</si>
  <si>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</si>
  <si>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</si>
  <si>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</si>
  <si>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</si>
  <si>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</si>
  <si>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</si>
  <si>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</si>
  <si>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</si>
  <si>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</si>
  <si>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</si>
  <si>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</si>
  <si>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</si>
  <si>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</si>
  <si>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</si>
  <si>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</si>
  <si>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</si>
  <si>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</si>
  <si>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</si>
  <si>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</si>
  <si>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</si>
  <si>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</si>
  <si>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</si>
  <si>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</si>
  <si>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</si>
  <si>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</si>
  <si>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</si>
  <si>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</si>
  <si>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</si>
  <si>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</si>
  <si>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</si>
  <si>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</si>
  <si>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</si>
  <si>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</si>
  <si>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</si>
  <si>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</si>
  <si>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</si>
  <si>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</si>
  <si>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</si>
  <si>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</si>
  <si>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</si>
  <si>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</si>
  <si>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</si>
  <si>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</si>
  <si>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</si>
  <si>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</si>
  <si>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</si>
  <si>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</si>
  <si>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</si>
  <si>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</si>
  <si>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</si>
  <si>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</si>
  <si>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</si>
  <si>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</si>
  <si>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</si>
  <si>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</si>
  <si>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</si>
  <si>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</si>
  <si>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</si>
  <si>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</si>
  <si>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</si>
  <si>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</si>
  <si>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</si>
  <si>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</si>
  <si>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</si>
  <si>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</si>
  <si>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</si>
  <si>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</si>
  <si>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</si>
  <si>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</si>
  <si>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</si>
  <si>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</si>
  <si>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</si>
  <si>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</si>
  <si>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</si>
  <si>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</si>
  <si>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</si>
  <si>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</si>
  <si>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</si>
  <si>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</si>
  <si>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</si>
  <si>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</si>
  <si>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</si>
  <si>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</si>
  <si>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</si>
  <si>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</si>
  <si>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</si>
  <si>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</si>
  <si>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</si>
  <si>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</si>
  <si>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</si>
  <si>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</si>
  <si>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</si>
  <si>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</si>
  <si>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</si>
  <si>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</si>
  <si>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</si>
  <si>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</si>
  <si>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</si>
  <si>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</si>
  <si>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</si>
  <si>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</si>
  <si>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</si>
  <si>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</si>
  <si>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</si>
  <si>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</si>
  <si>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</si>
  <si>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</si>
  <si>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</si>
  <si>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</si>
  <si>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</si>
  <si>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</si>
  <si>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</si>
  <si>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</si>
  <si>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</si>
  <si>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</si>
  <si>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</si>
  <si>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</si>
  <si>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</si>
  <si>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</si>
  <si>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</si>
  <si>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</si>
  <si>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</si>
  <si>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</si>
  <si>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</si>
  <si>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</si>
  <si>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</si>
  <si>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</si>
  <si>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</si>
  <si>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</si>
  <si>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</si>
  <si>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</si>
  <si>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</si>
  <si>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</si>
  <si>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</si>
  <si>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</si>
  <si>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</si>
  <si>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</si>
  <si>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</si>
  <si>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</si>
  <si>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</si>
  <si>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</si>
  <si>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</si>
  <si>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</si>
  <si>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</si>
  <si>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</si>
  <si>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</si>
  <si>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</si>
  <si>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</si>
  <si>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</si>
  <si>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</si>
  <si>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</si>
  <si>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</si>
  <si>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</si>
  <si>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</si>
  <si>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</si>
  <si>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</si>
  <si>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</si>
  <si>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</si>
  <si>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</si>
  <si>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</si>
  <si>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</si>
  <si>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</si>
  <si>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</si>
  <si>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</si>
  <si>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</si>
  <si>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</si>
  <si>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</si>
  <si>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</si>
  <si>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</si>
  <si>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</si>
  <si>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</si>
  <si>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</si>
  <si>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</si>
  <si>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</si>
  <si>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</si>
  <si>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</si>
  <si>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</si>
  <si>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</si>
  <si>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</si>
  <si>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</si>
  <si>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</si>
  <si>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</si>
  <si>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</si>
  <si>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</si>
  <si>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</si>
  <si>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</si>
  <si>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</si>
  <si>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</si>
  <si>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</si>
  <si>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</si>
  <si>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</si>
  <si>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</si>
  <si>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</si>
  <si>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</si>
  <si>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</si>
  <si>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</si>
  <si>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</si>
  <si>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</si>
  <si>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</si>
  <si>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</si>
  <si>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</si>
  <si>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</si>
  <si>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</si>
  <si>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</si>
  <si>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</si>
  <si>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</si>
  <si>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</si>
  <si>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</si>
  <si>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</si>
  <si>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</si>
  <si>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</si>
  <si>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</si>
  <si>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</si>
  <si>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</si>
  <si>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</si>
  <si>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</si>
  <si>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</si>
  <si>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</si>
  <si>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</si>
  <si>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</si>
  <si>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</si>
  <si>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</si>
  <si>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</si>
  <si>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</si>
  <si>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</si>
  <si>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</si>
  <si>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</si>
  <si>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</si>
  <si>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</si>
  <si>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</si>
  <si>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</si>
  <si>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</si>
  <si>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</si>
  <si>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</si>
  <si>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</si>
  <si>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</si>
  <si>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</si>
  <si>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</si>
  <si>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</si>
  <si>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</si>
  <si>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</si>
  <si>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</si>
  <si>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</si>
  <si>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</si>
  <si>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</si>
  <si>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</si>
  <si>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</si>
  <si>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</si>
  <si>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</si>
  <si>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</si>
  <si>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</si>
  <si>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</si>
  <si>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</si>
  <si>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</si>
  <si>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</si>
  <si>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</si>
  <si>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</si>
  <si>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</si>
  <si>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</si>
  <si>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</si>
  <si>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</si>
  <si>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</si>
  <si>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</si>
  <si>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</si>
  <si>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</si>
  <si>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</si>
  <si>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</si>
  <si>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</si>
  <si>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</si>
  <si>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</si>
  <si>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</si>
  <si>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</si>
  <si>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</si>
  <si>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</si>
  <si>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</si>
  <si>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</si>
  <si>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</si>
  <si>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</si>
  <si>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</si>
  <si>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</si>
  <si>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</si>
  <si>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</si>
  <si>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</si>
  <si>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</si>
  <si>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</si>
  <si>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</si>
  <si>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</si>
  <si>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</si>
  <si>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</si>
  <si>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</si>
  <si>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</si>
  <si>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</si>
  <si>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</si>
  <si>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</si>
  <si>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</si>
  <si>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</si>
  <si>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</si>
  <si>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</si>
  <si>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</si>
  <si>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</si>
  <si>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</si>
  <si>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</si>
  <si>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</si>
  <si>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</si>
  <si>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</si>
  <si>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</si>
  <si>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</si>
  <si>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</si>
  <si>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</si>
  <si>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</si>
  <si>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</si>
  <si>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</si>
  <si>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</si>
  <si>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</si>
  <si>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</si>
  <si>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</si>
  <si>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</si>
  <si>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</si>
  <si>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</si>
  <si>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</si>
  <si>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</si>
  <si>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</si>
  <si>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</si>
  <si>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</si>
  <si>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</si>
  <si>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</si>
  <si>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</si>
  <si>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</si>
  <si>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</si>
  <si>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</si>
  <si>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</si>
  <si>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</si>
  <si>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</si>
  <si>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</si>
  <si>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</si>
  <si>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</si>
  <si>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</si>
  <si>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</si>
  <si>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</si>
  <si>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</si>
  <si>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</si>
  <si>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</si>
  <si>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</si>
  <si>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</si>
  <si>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</si>
  <si>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</si>
  <si>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</si>
  <si>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</si>
  <si>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</si>
  <si>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</si>
  <si>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</si>
  <si>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</si>
  <si>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</si>
  <si>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</si>
  <si>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</si>
  <si>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</si>
  <si>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</si>
  <si>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</si>
  <si>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</si>
  <si>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</si>
  <si>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</si>
  <si>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</si>
  <si>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</si>
  <si>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</si>
  <si>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</si>
  <si>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</si>
  <si>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</si>
  <si>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</si>
  <si>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</si>
  <si>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</si>
  <si>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</si>
  <si>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</si>
  <si>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</si>
  <si>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</si>
  <si>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</si>
  <si>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</si>
  <si>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</si>
  <si>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</si>
  <si>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</si>
  <si>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</si>
  <si>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</si>
  <si>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</si>
  <si>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</si>
  <si>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</si>
  <si>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</si>
  <si>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</si>
  <si>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</si>
  <si>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</si>
  <si>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</si>
  <si>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</si>
  <si>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</si>
  <si>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</si>
  <si>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</si>
  <si>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</si>
  <si>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</si>
  <si>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</si>
  <si>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</si>
  <si>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</si>
  <si>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</si>
  <si>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</si>
  <si>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</si>
  <si>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</si>
  <si>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</si>
  <si>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</si>
  <si>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</si>
  <si>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</si>
  <si>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</si>
  <si>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</si>
  <si>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</si>
  <si>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</si>
  <si>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</si>
  <si>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</si>
  <si>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</si>
  <si>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</si>
  <si>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</si>
  <si>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</si>
  <si>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</si>
  <si>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</si>
  <si>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</si>
  <si>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</si>
  <si>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</si>
  <si>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</si>
  <si>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</si>
  <si>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</si>
  <si>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</si>
  <si>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</si>
  <si>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</si>
  <si>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</si>
  <si>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</si>
  <si>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</si>
  <si>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</si>
  <si>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</si>
  <si>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</si>
  <si>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</si>
  <si>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</si>
  <si>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</si>
  <si>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</si>
  <si>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</si>
  <si>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</si>
  <si>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</si>
  <si>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</si>
  <si>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</si>
  <si>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</si>
  <si>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</si>
  <si>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</si>
  <si>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</si>
  <si>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</si>
  <si>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</si>
  <si>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</si>
  <si>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</si>
  <si>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</si>
  <si>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</si>
  <si>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</si>
  <si>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</si>
  <si>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</si>
  <si>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</si>
  <si>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</si>
  <si>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</si>
  <si>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</si>
  <si>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</si>
  <si>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</si>
  <si>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</si>
  <si>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</si>
  <si>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</si>
  <si>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</si>
  <si>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</si>
  <si>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</si>
  <si>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</si>
  <si>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</si>
  <si>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</si>
  <si>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</si>
  <si>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</si>
  <si>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</si>
  <si>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</si>
  <si>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</si>
  <si>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</si>
  <si>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</si>
  <si>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</si>
  <si>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</si>
  <si>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</si>
  <si>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</si>
  <si>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</si>
  <si>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</si>
  <si>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</si>
  <si>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</si>
  <si>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</si>
  <si>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</si>
  <si>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</si>
  <si>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</si>
  <si>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</si>
  <si>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</si>
  <si>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</si>
  <si>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</si>
  <si>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</si>
  <si>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</si>
  <si>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</si>
  <si>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</si>
  <si>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</si>
  <si>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</si>
  <si>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</si>
  <si>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</si>
  <si>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</si>
  <si>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</si>
  <si>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</si>
  <si>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</si>
  <si>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</si>
  <si>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</si>
  <si>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</si>
  <si>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</si>
  <si>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</si>
  <si>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</si>
  <si>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</si>
  <si>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</si>
  <si>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</si>
  <si>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</si>
  <si>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</si>
  <si>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</si>
  <si>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</si>
  <si>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</si>
  <si>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</si>
  <si>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</si>
  <si>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</si>
  <si>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</si>
  <si>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</si>
  <si>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</si>
  <si>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</si>
  <si>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</si>
  <si>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</si>
  <si>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</si>
  <si>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</si>
  <si>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</si>
  <si>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</si>
  <si>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</si>
  <si>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</si>
  <si>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</si>
  <si>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</si>
  <si>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</si>
  <si>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</si>
  <si>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</si>
  <si>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</si>
  <si>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</si>
  <si>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</si>
  <si>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</si>
  <si>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</si>
  <si>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</si>
  <si>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</si>
  <si>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</si>
  <si>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</si>
  <si>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</si>
  <si>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</si>
  <si>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</si>
  <si>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</si>
  <si>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</si>
  <si>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</si>
  <si>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</si>
  <si>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</si>
  <si>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</si>
  <si>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</si>
  <si>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</si>
  <si>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</si>
  <si>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</si>
  <si>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</si>
  <si>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</si>
  <si>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</si>
  <si>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</si>
  <si>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</si>
  <si>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</si>
  <si>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</si>
  <si>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</si>
  <si>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</si>
  <si>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</si>
  <si>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</si>
  <si>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</si>
  <si>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</si>
  <si>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</si>
  <si>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</si>
  <si>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</si>
  <si>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</si>
  <si>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</si>
  <si>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</si>
  <si>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</si>
  <si>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</si>
  <si>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</si>
  <si>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</si>
  <si>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</si>
  <si>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</si>
  <si>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</si>
  <si>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</si>
  <si>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</si>
  <si>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</si>
  <si>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</si>
  <si>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</si>
  <si>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</si>
  <si>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</si>
  <si>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</si>
  <si>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</si>
  <si>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</si>
  <si>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</si>
  <si>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</si>
  <si>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</si>
  <si>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</si>
  <si>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</si>
  <si>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</si>
  <si>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</si>
  <si>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</si>
  <si>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</si>
  <si>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</si>
  <si>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</si>
  <si>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</si>
  <si>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</si>
  <si>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</si>
  <si>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</si>
  <si>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</si>
  <si>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</si>
  <si>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</si>
  <si>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</si>
  <si>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</si>
  <si>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</si>
  <si>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</si>
  <si>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</si>
  <si>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</si>
  <si>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</si>
  <si>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</si>
  <si>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</si>
  <si>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</si>
  <si>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</si>
  <si>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</si>
  <si>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</si>
  <si>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</si>
  <si>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</si>
  <si>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</si>
  <si>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</si>
  <si>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</si>
  <si>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</si>
  <si>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</si>
  <si>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</si>
  <si>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</si>
  <si>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</si>
  <si>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</si>
  <si>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</si>
  <si>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</si>
  <si>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</si>
  <si>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</si>
  <si>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</si>
  <si>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</si>
  <si>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</si>
  <si>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</si>
  <si>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</si>
  <si>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</si>
  <si>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</si>
  <si>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</si>
  <si>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</si>
  <si>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</si>
  <si>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</si>
  <si>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</si>
  <si>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</si>
  <si>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</si>
  <si>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</si>
  <si>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</si>
  <si>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</si>
  <si>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</si>
  <si>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</si>
  <si>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</si>
  <si>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</si>
  <si>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</si>
  <si>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</si>
  <si>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</si>
  <si>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</si>
  <si>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</si>
  <si>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</si>
  <si>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</si>
  <si>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</si>
  <si>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</si>
  <si>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</si>
  <si>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</si>
  <si>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</si>
  <si>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</si>
  <si>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</si>
  <si>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</si>
  <si>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</si>
  <si>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</si>
  <si>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</si>
  <si>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</si>
  <si>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</si>
  <si>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</si>
  <si>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</si>
  <si>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</si>
  <si>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</si>
  <si>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</si>
  <si>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</si>
  <si>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</si>
  <si>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</si>
  <si>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</si>
  <si>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</si>
  <si>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</si>
  <si>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</si>
  <si>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</si>
  <si>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</si>
  <si>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</si>
  <si>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</si>
  <si>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</si>
  <si>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</si>
  <si>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</si>
  <si>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</si>
  <si>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</si>
  <si>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</si>
  <si>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</si>
  <si>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</si>
  <si>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</si>
  <si>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</si>
  <si>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</si>
  <si>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</si>
  <si>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</si>
  <si>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</si>
  <si>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</si>
  <si>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</si>
  <si>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</si>
  <si>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</si>
  <si>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</si>
  <si>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</si>
  <si>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</si>
  <si>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</si>
  <si>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</si>
  <si>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</si>
  <si>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</si>
  <si>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</si>
  <si>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</si>
  <si>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</si>
  <si>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</si>
  <si>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</si>
  <si>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</si>
  <si>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</si>
  <si>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</si>
  <si>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</si>
  <si>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</si>
  <si>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</si>
  <si>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</si>
  <si>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</si>
  <si>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</si>
  <si>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</si>
  <si>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</si>
  <si>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</si>
  <si>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</si>
  <si>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</si>
  <si>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</si>
  <si>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</si>
  <si>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</si>
  <si>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</si>
  <si>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</si>
  <si>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</si>
  <si>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</si>
  <si>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</si>
  <si>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</si>
  <si>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</si>
  <si>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</si>
  <si>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</si>
  <si>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</si>
  <si>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</si>
  <si>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</si>
  <si>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</si>
  <si>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</si>
  <si>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</si>
  <si>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</si>
  <si>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</si>
  <si>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</si>
  <si>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</si>
  <si>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</si>
  <si>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</si>
  <si>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</si>
  <si>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</si>
  <si>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</si>
  <si>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</si>
  <si>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</si>
  <si>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</si>
  <si>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</si>
  <si>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</si>
  <si>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</si>
  <si>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</si>
  <si>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</si>
  <si>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</si>
  <si>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</si>
  <si>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</si>
  <si>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</si>
  <si>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</si>
  <si>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</si>
  <si>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</si>
  <si>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</si>
  <si>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</si>
  <si>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</si>
  <si>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</si>
  <si>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</si>
  <si>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</si>
  <si>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</si>
  <si>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</si>
  <si>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</si>
  <si>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</si>
  <si>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</si>
  <si>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</si>
  <si>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</si>
  <si>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</si>
  <si>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</si>
  <si>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</si>
  <si>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</si>
  <si>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</si>
  <si>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</si>
  <si>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</si>
  <si>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</si>
  <si>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</si>
  <si>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</si>
  <si>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</si>
  <si>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</si>
  <si>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</si>
  <si>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</si>
  <si>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</si>
  <si>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</si>
  <si>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</si>
  <si>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</si>
  <si>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</si>
  <si>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</si>
  <si>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</si>
  <si>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</si>
  <si>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</si>
  <si>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</si>
  <si>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</si>
  <si>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</si>
  <si>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</si>
  <si>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</si>
  <si>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</si>
  <si>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</si>
  <si>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</si>
  <si>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</si>
  <si>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</si>
  <si>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</si>
  <si>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</si>
  <si>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</si>
  <si>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</si>
  <si>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</si>
  <si>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</si>
  <si>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</si>
  <si>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</si>
  <si>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</si>
  <si>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</si>
  <si>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</si>
  <si>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</si>
  <si>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</si>
  <si>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</si>
  <si>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</si>
  <si>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</si>
  <si>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</si>
  <si>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</si>
  <si>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</si>
  <si>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</si>
  <si>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</si>
  <si>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</si>
  <si>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</si>
  <si>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</si>
  <si>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</si>
  <si>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</si>
  <si>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</si>
  <si>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</si>
  <si>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</si>
  <si>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</si>
  <si>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</si>
  <si>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</si>
  <si>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</si>
  <si>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</si>
  <si>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</si>
  <si>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</si>
  <si>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</si>
  <si>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</si>
  <si>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</si>
  <si>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</si>
  <si>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</si>
  <si>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</si>
  <si>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</si>
  <si>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</si>
  <si>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</si>
  <si>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</si>
  <si>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</si>
  <si>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</si>
  <si>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</si>
  <si>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</si>
  <si>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</si>
  <si>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</si>
  <si>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</si>
  <si>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</si>
  <si>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</si>
  <si>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</si>
  <si>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</si>
  <si>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</si>
  <si>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</si>
  <si>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</si>
  <si>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</si>
  <si>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</si>
  <si>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</si>
  <si>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</si>
  <si>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</si>
  <si>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</si>
  <si>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</si>
  <si>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</si>
  <si>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</si>
  <si>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</si>
  <si>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</si>
  <si>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</si>
  <si>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</si>
  <si>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</si>
  <si>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</si>
  <si>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</si>
  <si>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</si>
  <si>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</si>
  <si>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</si>
  <si>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</si>
  <si>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</si>
  <si>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</si>
  <si>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</si>
  <si>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</si>
  <si>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</si>
  <si>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</si>
  <si>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</si>
  <si>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</si>
  <si>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</si>
  <si>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</si>
  <si>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</si>
  <si>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</si>
  <si>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</si>
  <si>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</si>
  <si>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</si>
  <si>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</si>
  <si>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</si>
  <si>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</si>
  <si>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</si>
  <si>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</si>
  <si>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</si>
  <si>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</si>
  <si>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</si>
  <si>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</si>
  <si>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</si>
  <si>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</si>
  <si>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</si>
  <si>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</si>
  <si>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</si>
  <si>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</si>
  <si>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</si>
  <si>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</si>
  <si>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</si>
  <si>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</si>
  <si>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</si>
  <si>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</si>
  <si>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</si>
  <si>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</si>
  <si>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</si>
  <si>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</si>
  <si>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</si>
  <si>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</si>
  <si>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</si>
  <si>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</si>
  <si>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</si>
  <si>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</si>
  <si>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</si>
  <si>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</si>
  <si>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</si>
  <si>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</si>
  <si>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</si>
  <si>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</si>
  <si>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</si>
  <si>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</si>
  <si>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</si>
  <si>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</si>
  <si>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</si>
  <si>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</si>
  <si>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</si>
  <si>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</si>
  <si>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</si>
  <si>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</si>
  <si>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</si>
  <si>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</si>
  <si>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</si>
  <si>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</si>
  <si>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</si>
  <si>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</si>
  <si>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</si>
  <si>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</si>
  <si>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</si>
  <si>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</si>
  <si>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</si>
  <si>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</si>
  <si>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</si>
  <si>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</si>
  <si>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</si>
  <si>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</si>
  <si>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</si>
  <si>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</si>
  <si>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</si>
  <si>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</si>
  <si>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</si>
  <si>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</si>
  <si>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</si>
  <si>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</si>
  <si>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</si>
  <si>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</si>
  <si>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</si>
  <si>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</si>
  <si>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</si>
  <si>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</si>
  <si>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</si>
  <si>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</si>
  <si>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</si>
  <si>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</si>
  <si>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</si>
  <si>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</si>
  <si>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</si>
  <si>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</si>
  <si>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</si>
  <si>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</si>
  <si>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</si>
  <si>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</si>
  <si>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</si>
  <si>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</si>
  <si>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</si>
  <si>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</si>
  <si>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</si>
  <si>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</si>
  <si>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</si>
  <si>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</si>
  <si>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</si>
  <si>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</si>
  <si>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</si>
  <si>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</si>
  <si>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</si>
  <si>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</si>
  <si>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</si>
  <si>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</si>
  <si>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</si>
  <si>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</si>
  <si>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</si>
  <si>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</si>
  <si>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</si>
  <si>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</si>
  <si>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</si>
  <si>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</si>
  <si>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</si>
  <si>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</si>
  <si>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</si>
  <si>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</si>
  <si>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</si>
  <si>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</si>
  <si>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</si>
  <si>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</si>
  <si>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</si>
  <si>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</si>
  <si>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</si>
  <si>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</si>
  <si>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</si>
  <si>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</si>
  <si>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</si>
  <si>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</si>
  <si>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</si>
  <si>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</si>
  <si>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</si>
  <si>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</si>
  <si>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</si>
  <si>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</si>
  <si>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</si>
  <si>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</si>
  <si>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</si>
  <si>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</si>
  <si>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</si>
  <si>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</si>
  <si>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</si>
  <si>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</si>
  <si>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</si>
  <si>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</si>
  <si>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</si>
  <si>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</si>
  <si>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</si>
  <si>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</si>
  <si>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</si>
  <si>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</si>
  <si>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</si>
  <si>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</si>
  <si>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</si>
  <si>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</si>
  <si>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</si>
  <si>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</si>
  <si>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</si>
  <si>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</si>
  <si>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</si>
  <si>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</si>
  <si>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</si>
  <si>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</si>
  <si>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</si>
  <si>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</si>
  <si>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</si>
  <si>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</si>
  <si>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</si>
  <si>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</si>
  <si>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</si>
  <si>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</si>
  <si>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</si>
  <si>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</si>
  <si>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</si>
  <si>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</si>
  <si>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</si>
  <si>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</si>
  <si>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</si>
  <si>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</si>
  <si>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</si>
  <si>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</si>
  <si>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</si>
  <si>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</si>
  <si>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</si>
  <si>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</si>
  <si>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</si>
  <si>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</si>
  <si>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</si>
  <si>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</si>
  <si>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</si>
  <si>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</si>
  <si>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</si>
  <si>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</si>
  <si>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</si>
  <si>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</si>
  <si>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</si>
  <si>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</si>
  <si>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</si>
  <si>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</si>
  <si>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</si>
  <si>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</si>
  <si>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</si>
  <si>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</si>
  <si>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</si>
  <si>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</si>
  <si>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</si>
  <si>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</si>
  <si>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</si>
  <si>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</si>
  <si>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</si>
  <si>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</si>
  <si>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</si>
  <si>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</si>
  <si>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</si>
  <si>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</si>
  <si>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</si>
  <si>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</si>
  <si>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</si>
  <si>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</si>
  <si>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</si>
  <si>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</si>
  <si>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</si>
  <si>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</si>
  <si>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</si>
  <si>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</si>
  <si>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</si>
  <si>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</si>
  <si>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</si>
  <si>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</si>
  <si>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</si>
  <si>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</si>
  <si>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</si>
  <si>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</si>
  <si>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</si>
  <si>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</si>
  <si>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</si>
  <si>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</si>
  <si>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</si>
  <si>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</si>
  <si>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</si>
  <si>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</si>
  <si>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</si>
  <si>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</si>
  <si>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</si>
  <si>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</si>
  <si>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</si>
  <si>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</si>
  <si>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</si>
  <si>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</si>
  <si>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</si>
  <si>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</si>
  <si>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</si>
  <si>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</si>
  <si>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</si>
  <si>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</si>
  <si>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</si>
  <si>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</si>
  <si>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</si>
  <si>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</si>
  <si>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</si>
  <si>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</si>
  <si>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</si>
  <si>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</si>
  <si>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</si>
  <si>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</si>
  <si>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</si>
  <si>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</si>
  <si>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</si>
  <si>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</si>
  <si>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</si>
  <si>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</si>
  <si>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</si>
  <si>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</si>
  <si>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</si>
  <si>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</si>
  <si>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</si>
  <si>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</si>
  <si>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</si>
  <si>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</si>
  <si>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</si>
  <si>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</si>
  <si>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</si>
  <si>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</si>
  <si>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</si>
  <si>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</si>
  <si>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</si>
  <si>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</si>
  <si>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</si>
  <si>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</si>
  <si>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</si>
  <si>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</si>
  <si>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</si>
  <si>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</si>
  <si>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</si>
  <si>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</si>
  <si>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</si>
  <si>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</si>
  <si>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</si>
  <si>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</si>
  <si>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</si>
  <si>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</si>
  <si>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</si>
  <si>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</si>
  <si>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</si>
  <si>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</si>
  <si>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</si>
  <si>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</si>
  <si>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</si>
  <si>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</si>
  <si>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</si>
  <si>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</si>
  <si>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</si>
  <si>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</si>
  <si>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</si>
  <si>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</si>
  <si>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</si>
  <si>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</si>
  <si>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</si>
  <si>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</si>
  <si>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</si>
  <si>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</si>
  <si>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</si>
  <si>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</si>
  <si>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</si>
  <si>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</si>
  <si>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</si>
  <si>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</si>
  <si>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</si>
  <si>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</si>
  <si>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</si>
  <si>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</si>
  <si>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</si>
  <si>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</si>
  <si>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</si>
  <si>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</si>
  <si>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</si>
  <si>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</si>
  <si>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</si>
  <si>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</si>
  <si>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</si>
  <si>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</si>
  <si>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</si>
  <si>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</si>
  <si>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</si>
  <si>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</si>
  <si>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</si>
  <si>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</si>
  <si>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</si>
  <si>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</si>
  <si>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</si>
  <si>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</si>
  <si>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</si>
  <si>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</si>
  <si>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</si>
  <si>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</si>
  <si>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</si>
  <si>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</si>
  <si>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</si>
  <si>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</si>
  <si>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</si>
  <si>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</si>
  <si>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</si>
  <si>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</si>
  <si>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</si>
  <si>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</si>
  <si>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</si>
  <si>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</si>
  <si>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</si>
  <si>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</si>
  <si>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</si>
  <si>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</si>
  <si>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</si>
  <si>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</si>
  <si>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</si>
  <si>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</si>
  <si>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</si>
  <si>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</si>
  <si>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</si>
  <si>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</si>
  <si>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</si>
  <si>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</si>
  <si>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</si>
  <si>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</si>
  <si>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</si>
  <si>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</si>
  <si>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</si>
  <si>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</si>
  <si>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</si>
  <si>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</si>
  <si>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</si>
  <si>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</si>
  <si>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</si>
  <si>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</si>
  <si>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</si>
  <si>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</si>
  <si>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</si>
  <si>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</si>
  <si>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</si>
  <si>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</si>
  <si>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</si>
  <si>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</si>
  <si>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</si>
  <si>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</si>
  <si>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</si>
  <si>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</si>
  <si>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</si>
  <si>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</si>
  <si>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</si>
  <si>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</si>
  <si>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</si>
  <si>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</si>
  <si>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</si>
  <si>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</si>
  <si>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</si>
  <si>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</si>
  <si>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</si>
  <si>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</si>
  <si>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</si>
  <si>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</si>
  <si>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</si>
  <si>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</si>
  <si>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</si>
  <si>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</si>
  <si>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</si>
  <si>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</si>
  <si>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</si>
  <si>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</si>
  <si>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</si>
  <si>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</si>
  <si>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</si>
  <si>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</si>
  <si>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</si>
  <si>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</si>
  <si>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</si>
  <si>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</si>
  <si>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</si>
  <si>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</si>
  <si>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</si>
  <si>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</si>
  <si>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</si>
  <si>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</si>
  <si>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</si>
  <si>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</si>
  <si>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</si>
  <si>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</si>
  <si>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</si>
  <si>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</si>
  <si>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</si>
  <si>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</si>
  <si>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</si>
  <si>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</si>
  <si>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</si>
  <si>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</si>
  <si>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</si>
  <si>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</si>
  <si>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</si>
  <si>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</si>
  <si>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</si>
  <si>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</si>
  <si>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</si>
  <si>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</si>
  <si>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</si>
  <si>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</si>
  <si>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</si>
  <si>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</si>
  <si>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</si>
  <si>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</si>
  <si>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</si>
  <si>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</si>
  <si>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</si>
  <si>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</si>
  <si>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</si>
  <si>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</si>
  <si>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</si>
  <si>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</si>
  <si>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</si>
  <si>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</si>
  <si>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</si>
  <si>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</si>
  <si>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</si>
  <si>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</si>
  <si>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</si>
  <si>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</si>
  <si>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</si>
  <si>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</si>
  <si>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</si>
  <si>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</si>
  <si>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</si>
  <si>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</si>
  <si>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</si>
  <si>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</si>
  <si>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</si>
  <si>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</si>
  <si>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</si>
  <si>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</si>
  <si>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</si>
  <si>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</si>
  <si>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</si>
  <si>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</si>
  <si>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</si>
  <si>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</si>
  <si>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</si>
  <si>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</si>
  <si>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</si>
  <si>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</si>
  <si>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</si>
  <si>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</si>
  <si>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</si>
  <si>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</si>
  <si>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</si>
  <si>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</si>
  <si>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</si>
  <si>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</si>
  <si>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</si>
  <si>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</si>
  <si>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</si>
  <si>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</si>
  <si>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</si>
  <si>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</si>
  <si>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</si>
  <si>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</si>
  <si>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</si>
  <si>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</si>
  <si>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</si>
  <si>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</si>
  <si>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</si>
  <si>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</si>
  <si>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</si>
  <si>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</si>
  <si>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</si>
  <si>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</si>
  <si>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</si>
  <si>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</si>
  <si>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</si>
  <si>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</si>
  <si>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</si>
  <si>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</si>
  <si>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</si>
  <si>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</si>
  <si>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</si>
  <si>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</si>
  <si>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</si>
  <si>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</si>
  <si>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</si>
  <si>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</si>
  <si>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</si>
  <si>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</si>
  <si>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</si>
  <si>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</si>
  <si>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</si>
  <si>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</si>
  <si>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</si>
  <si>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</si>
  <si>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</si>
  <si>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</si>
  <si>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</si>
  <si>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</si>
  <si>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</si>
  <si>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</si>
  <si>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</si>
  <si>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</si>
  <si>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</si>
  <si>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</si>
  <si>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</si>
  <si>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</si>
  <si>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</si>
  <si>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</si>
  <si>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</si>
  <si>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</si>
  <si>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</si>
  <si>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</si>
  <si>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</si>
  <si>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</si>
  <si>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</si>
  <si>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</si>
  <si>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</si>
  <si>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</si>
  <si>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</si>
  <si>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</si>
  <si>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</si>
  <si>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</si>
  <si>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</si>
  <si>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</si>
  <si>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</si>
  <si>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</si>
  <si>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</si>
  <si>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</si>
  <si>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</si>
  <si>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</si>
  <si>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</si>
  <si>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</si>
  <si>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</si>
  <si>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</si>
  <si>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</si>
  <si>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</si>
  <si>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</si>
  <si>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</si>
  <si>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</si>
  <si>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</si>
  <si>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</si>
  <si>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</si>
  <si>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</si>
  <si>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</si>
  <si>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</si>
  <si>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</si>
  <si>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</si>
  <si>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</si>
  <si>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</si>
  <si>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</si>
  <si>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</si>
  <si>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</si>
  <si>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</si>
  <si>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</si>
  <si>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</si>
  <si>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</si>
  <si>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</si>
  <si>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</si>
  <si>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</si>
  <si>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</si>
  <si>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</si>
  <si>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</si>
  <si>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</si>
  <si>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</si>
  <si>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</si>
  <si>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</si>
  <si>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</si>
  <si>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</si>
  <si>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</si>
  <si>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</si>
  <si>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</si>
  <si>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</si>
  <si>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</si>
  <si>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</si>
  <si>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</si>
  <si>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</si>
  <si>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</si>
  <si>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</si>
  <si>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</si>
  <si>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</si>
  <si>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</si>
  <si>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</si>
  <si>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</si>
  <si>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</si>
  <si>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</si>
  <si>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</si>
  <si>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</si>
  <si>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</si>
  <si>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</si>
  <si>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</si>
  <si>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</si>
  <si>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</si>
  <si>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</si>
  <si>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</si>
  <si>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</si>
  <si>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</si>
  <si>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</si>
  <si>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</si>
  <si>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</si>
  <si>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</si>
  <si>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</si>
  <si>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</si>
  <si>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</si>
  <si>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</si>
  <si>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</si>
  <si>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</si>
  <si>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</si>
  <si>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</si>
  <si>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</si>
  <si>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</si>
  <si>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</si>
  <si>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</si>
  <si>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</si>
  <si>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</si>
  <si>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</si>
  <si>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</si>
  <si>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</si>
  <si>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</si>
  <si>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</si>
  <si>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</si>
  <si>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</si>
  <si>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</si>
  <si>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</si>
  <si>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</si>
  <si>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</si>
  <si>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</si>
  <si>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</si>
  <si>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</si>
  <si>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</si>
  <si>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</si>
  <si>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</si>
  <si>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</si>
  <si>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</si>
  <si>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</si>
  <si>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</si>
  <si>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</si>
  <si>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</si>
  <si>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</si>
  <si>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</si>
  <si>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</si>
  <si>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</si>
  <si>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</si>
  <si>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</si>
  <si>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</si>
  <si>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</si>
  <si>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</si>
  <si>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</si>
  <si>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</si>
  <si>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</si>
  <si>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</si>
  <si>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</si>
  <si>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</si>
  <si>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</si>
  <si>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</si>
  <si>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</si>
  <si>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</si>
  <si>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</si>
  <si>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</si>
  <si>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</si>
  <si>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</si>
  <si>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</si>
  <si>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</si>
  <si>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</si>
  <si>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</si>
  <si>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</si>
  <si>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</si>
  <si>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</si>
  <si>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</si>
  <si>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</si>
  <si>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</si>
  <si>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</si>
  <si>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</si>
  <si>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</si>
  <si>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</si>
  <si>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</si>
  <si>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</si>
  <si>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</si>
  <si>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</si>
  <si>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</si>
  <si>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</si>
  <si>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</si>
  <si>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</si>
  <si>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</si>
  <si>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</si>
  <si>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</si>
  <si>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</si>
  <si>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</si>
  <si>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</si>
  <si>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</si>
  <si>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</si>
  <si>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</si>
  <si>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</si>
  <si>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</si>
  <si>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</si>
  <si>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</si>
  <si>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</si>
  <si>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</si>
  <si>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</si>
  <si>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</si>
  <si>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</si>
  <si>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</si>
  <si>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</si>
  <si>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</si>
  <si>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</si>
  <si>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</si>
  <si>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</si>
  <si>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</si>
  <si>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</si>
  <si>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</si>
  <si>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</si>
  <si>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</si>
  <si>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</si>
  <si>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</si>
  <si>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</si>
  <si>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</si>
  <si>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</si>
  <si>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</si>
  <si>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</si>
  <si>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</si>
  <si>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</si>
  <si>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</si>
  <si>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</si>
  <si>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</si>
  <si>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</si>
  <si>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</si>
  <si>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</si>
  <si>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</si>
  <si>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</si>
  <si>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</si>
  <si>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</si>
  <si>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</si>
  <si>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</si>
  <si>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</si>
  <si>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</si>
  <si>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</si>
  <si>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</si>
  <si>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</si>
  <si>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</si>
  <si>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</si>
  <si>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</si>
  <si>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</si>
  <si>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</si>
  <si>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</si>
  <si>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</si>
  <si>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</si>
  <si>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</si>
  <si>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</si>
  <si>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</si>
  <si>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</si>
  <si>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</si>
  <si>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</si>
  <si>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</si>
  <si>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</si>
  <si>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</si>
  <si>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</si>
  <si>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</si>
  <si>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</si>
  <si>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</si>
  <si>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</si>
  <si>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</si>
  <si>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</si>
  <si>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</si>
  <si>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</si>
  <si>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</si>
  <si>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</si>
  <si>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</si>
  <si>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</si>
  <si>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</si>
  <si>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</si>
  <si>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</si>
  <si>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</si>
  <si>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</si>
  <si>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</si>
  <si>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</si>
  <si>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</si>
  <si>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</si>
  <si>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</si>
  <si>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</si>
  <si>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</si>
  <si>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</si>
  <si>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</si>
  <si>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</si>
  <si>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</si>
  <si>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</si>
  <si>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</si>
  <si>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</si>
  <si>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</si>
  <si>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</si>
  <si>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</si>
  <si>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</si>
  <si>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</si>
  <si>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</si>
  <si>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</si>
  <si>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</si>
  <si>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</si>
  <si>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</si>
  <si>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</si>
  <si>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</si>
  <si>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</si>
  <si>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</si>
  <si>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</si>
  <si>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</si>
  <si>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</si>
  <si>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</si>
  <si>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</si>
  <si>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</si>
  <si>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</si>
  <si>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</si>
  <si>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</si>
  <si>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</si>
  <si>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</si>
  <si>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</si>
  <si>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</si>
  <si>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</si>
  <si>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</si>
  <si>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</si>
  <si>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</si>
  <si>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</si>
  <si>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</si>
  <si>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</si>
  <si>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</si>
  <si>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</si>
  <si>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</si>
  <si>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</si>
  <si>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</si>
  <si>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</si>
  <si>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</si>
  <si>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</si>
  <si>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</si>
  <si>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</si>
  <si>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</si>
  <si>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</si>
  <si>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</si>
  <si>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</si>
  <si>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</si>
  <si>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</si>
  <si>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</si>
  <si>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</si>
  <si>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</si>
  <si>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</si>
  <si>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</si>
  <si>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</si>
  <si>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</si>
  <si>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</si>
  <si>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</si>
  <si>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</si>
  <si>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</si>
  <si>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</si>
  <si>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</si>
  <si>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</si>
  <si>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</si>
  <si>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</si>
  <si>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</si>
  <si>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</si>
  <si>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</si>
  <si>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</si>
  <si>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</si>
  <si>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</si>
  <si>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</si>
  <si>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</si>
  <si>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</si>
  <si>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</si>
  <si>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</si>
  <si>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</si>
  <si>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</si>
  <si>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</si>
  <si>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</si>
  <si>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</si>
  <si>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</si>
  <si>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</si>
  <si>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</si>
  <si>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</si>
  <si>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</si>
  <si>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</si>
  <si>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</si>
  <si>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</si>
  <si>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</si>
  <si>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</si>
  <si>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</si>
  <si>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</si>
  <si>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</si>
  <si>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</si>
  <si>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</si>
  <si>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</si>
  <si>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</si>
  <si>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</si>
  <si>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</si>
  <si>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</si>
  <si>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</si>
  <si>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</si>
  <si>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</si>
  <si>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</si>
  <si>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</si>
  <si>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</si>
  <si>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</si>
  <si>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</si>
  <si>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</si>
  <si>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</si>
  <si>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</si>
  <si>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</si>
  <si>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</si>
  <si>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</si>
  <si>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</si>
  <si>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</si>
  <si>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</si>
  <si>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</si>
  <si>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</si>
  <si>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</si>
  <si>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</si>
  <si>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</si>
  <si>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</si>
  <si>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</si>
  <si>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</si>
  <si>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</si>
  <si>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</si>
  <si>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</si>
  <si>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</si>
  <si>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</si>
  <si>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</si>
  <si>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</si>
  <si>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</si>
  <si>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</si>
  <si>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</si>
  <si>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</si>
  <si>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</si>
  <si>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</si>
  <si>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</si>
  <si>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</si>
  <si>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</si>
  <si>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</si>
  <si>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</si>
  <si>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</si>
  <si>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</si>
  <si>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</si>
  <si>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</si>
  <si>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</si>
  <si>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</si>
  <si>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</si>
  <si>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</si>
  <si>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</si>
  <si>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</si>
  <si>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</si>
  <si>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</si>
  <si>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</si>
  <si>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</si>
  <si>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</si>
  <si>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</si>
  <si>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</si>
  <si>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</si>
  <si>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</si>
  <si>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</si>
  <si>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</si>
  <si>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</si>
  <si>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</si>
  <si>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</si>
  <si>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</si>
  <si>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</si>
  <si>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</si>
  <si>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</si>
  <si>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</si>
  <si>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</si>
  <si>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</si>
  <si>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</si>
  <si>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</si>
  <si>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</si>
  <si>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</si>
  <si>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</si>
  <si>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</si>
  <si>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</si>
  <si>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</si>
  <si>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</si>
  <si>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</si>
  <si>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</si>
  <si>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</si>
  <si>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</si>
  <si>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</si>
  <si>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</si>
  <si>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</si>
  <si>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</si>
  <si>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</si>
  <si>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</si>
  <si>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</si>
  <si>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</si>
  <si>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</si>
  <si>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</si>
  <si>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</si>
  <si>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</si>
  <si>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</si>
  <si>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</si>
  <si>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</si>
  <si>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</si>
  <si>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</si>
  <si>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</si>
  <si>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</si>
  <si>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</si>
  <si>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</si>
  <si>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</si>
  <si>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</si>
  <si>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</si>
  <si>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</si>
  <si>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</si>
  <si>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</si>
  <si>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</si>
  <si>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</si>
  <si>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</si>
  <si>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</si>
  <si>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</si>
  <si>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</si>
  <si>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</si>
  <si>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</si>
  <si>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</si>
  <si>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</si>
  <si>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</si>
  <si>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</si>
  <si>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</si>
  <si>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</si>
  <si>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</si>
  <si>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</si>
  <si>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</si>
  <si>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</si>
  <si>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</si>
  <si>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</si>
  <si>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</si>
  <si>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</si>
  <si>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</si>
  <si>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</si>
  <si>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</si>
  <si>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</si>
  <si>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</si>
  <si>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</si>
  <si>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</si>
  <si>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</si>
  <si>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</si>
  <si>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</si>
  <si>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</si>
  <si>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</si>
  <si>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</si>
  <si>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</si>
  <si>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</si>
  <si>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</si>
  <si>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</si>
  <si>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</si>
  <si>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</si>
  <si>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</si>
  <si>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</si>
  <si>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</si>
  <si>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</si>
  <si>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</si>
  <si>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</si>
  <si>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</si>
  <si>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</si>
  <si>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</si>
  <si>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</si>
  <si>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</si>
  <si>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</si>
  <si>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</si>
  <si>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</si>
  <si>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</si>
  <si>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</si>
  <si>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</si>
  <si>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</si>
  <si>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</si>
  <si>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</si>
  <si>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</si>
  <si>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</si>
  <si>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</si>
  <si>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</si>
  <si>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</si>
  <si>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</si>
  <si>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</si>
  <si>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</si>
  <si>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</si>
  <si>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</si>
  <si>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</si>
  <si>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</si>
  <si>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</si>
  <si>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</si>
  <si>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</si>
  <si>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</si>
  <si>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</si>
  <si>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</si>
  <si>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</si>
  <si>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</si>
  <si>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</si>
  <si>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</si>
  <si>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</si>
  <si>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</si>
  <si>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</si>
  <si>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</si>
  <si>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</si>
  <si>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</si>
  <si>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</si>
  <si>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</si>
  <si>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</si>
  <si>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</si>
  <si>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</si>
  <si>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</si>
  <si>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</si>
  <si>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</si>
  <si>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</si>
  <si>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</si>
  <si>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</si>
  <si>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</si>
  <si>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</si>
  <si>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</si>
  <si>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</si>
  <si>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</si>
  <si>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</si>
  <si>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</si>
  <si>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</si>
  <si>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</si>
  <si>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</si>
  <si>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</si>
  <si>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</si>
  <si>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</si>
  <si>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</si>
  <si>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</si>
  <si>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</si>
  <si>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</si>
  <si>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</si>
  <si>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</si>
  <si>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</si>
  <si>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</si>
  <si>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</si>
  <si>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</si>
  <si>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</si>
  <si>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</si>
  <si>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</si>
  <si>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</si>
  <si>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</si>
  <si>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</si>
  <si>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</si>
  <si>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</si>
  <si>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</si>
  <si>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</si>
  <si>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</si>
  <si>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</si>
  <si>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</si>
  <si>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</si>
  <si>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</si>
  <si>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</si>
  <si>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</si>
  <si>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</si>
  <si>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</si>
  <si>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</si>
  <si>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</si>
  <si>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</si>
  <si>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</si>
  <si>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</si>
  <si>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</si>
  <si>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</si>
  <si>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</si>
  <si>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</si>
  <si>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</si>
  <si>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</si>
  <si>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</si>
  <si>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</si>
  <si>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</si>
  <si>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</si>
  <si>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</si>
  <si>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</si>
  <si>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</si>
  <si>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</si>
  <si>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</si>
  <si>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</si>
  <si>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</si>
  <si>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</si>
  <si>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</si>
  <si>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</si>
  <si>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</si>
  <si>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</si>
  <si>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</si>
  <si>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</si>
  <si>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</si>
  <si>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</si>
  <si>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</si>
  <si>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</si>
  <si>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</si>
  <si>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</si>
  <si>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</si>
  <si>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</si>
  <si>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</si>
  <si>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</si>
  <si>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</si>
  <si>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</si>
  <si>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</si>
  <si>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</si>
  <si>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</si>
  <si>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</si>
  <si>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</si>
  <si>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</si>
  <si>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</si>
  <si>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</si>
  <si>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</si>
  <si>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</si>
  <si>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</si>
  <si>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</si>
  <si>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</si>
  <si>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</si>
  <si>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</si>
  <si>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</si>
  <si>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</si>
  <si>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</si>
  <si>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</si>
  <si>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</si>
  <si>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</si>
  <si>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</si>
  <si>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</si>
  <si>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</si>
  <si>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</si>
  <si>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</si>
  <si>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</si>
  <si>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</si>
  <si>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</si>
  <si>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</si>
  <si>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</si>
  <si>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</si>
  <si>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</si>
  <si>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</si>
  <si>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</si>
  <si>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</si>
  <si>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</si>
  <si>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</si>
  <si>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</si>
  <si>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</si>
  <si>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</si>
  <si>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</si>
  <si>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</si>
  <si>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</si>
  <si>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</si>
  <si>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</si>
  <si>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</si>
  <si>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</si>
  <si>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</si>
  <si>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</si>
  <si>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</si>
  <si>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</si>
  <si>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</si>
  <si>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</si>
  <si>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</si>
  <si>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</si>
  <si>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</si>
  <si>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</si>
  <si>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</si>
  <si>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</si>
  <si>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</si>
  <si>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</si>
  <si>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</si>
  <si>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</si>
  <si>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</si>
  <si>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</si>
  <si>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</si>
  <si>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</si>
  <si>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</si>
  <si>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</si>
  <si>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</si>
  <si>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</si>
  <si>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</si>
  <si>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</si>
  <si>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</si>
  <si>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</si>
  <si>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</si>
  <si>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</si>
  <si>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</si>
  <si>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</si>
  <si>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</si>
  <si>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</si>
  <si>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</si>
  <si>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</si>
  <si>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</si>
  <si>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</si>
  <si>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</si>
  <si>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</si>
  <si>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</si>
  <si>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</si>
  <si>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</si>
  <si>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</si>
  <si>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</si>
  <si>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</si>
  <si>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</si>
  <si>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</si>
  <si>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</si>
  <si>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</si>
  <si>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</si>
  <si>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</si>
  <si>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</si>
  <si>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</si>
  <si>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</si>
  <si>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</si>
  <si>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</si>
  <si>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</si>
  <si>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</si>
  <si>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</si>
  <si>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</si>
  <si>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</si>
  <si>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</si>
  <si>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</si>
  <si>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</si>
  <si>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</si>
  <si>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</si>
  <si>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</si>
  <si>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</si>
  <si>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</si>
  <si>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</si>
  <si>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</si>
  <si>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</si>
  <si>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</si>
  <si>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</si>
  <si>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</si>
  <si>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</si>
  <si>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</si>
  <si>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</si>
  <si>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</si>
  <si>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</si>
  <si>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</si>
  <si>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</si>
  <si>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</si>
  <si>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</si>
  <si>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</si>
  <si>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</si>
  <si>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</si>
  <si>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</si>
  <si>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</si>
  <si>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</si>
  <si>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</si>
  <si>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</si>
  <si>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</si>
  <si>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</si>
  <si>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</si>
  <si>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</si>
  <si>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</si>
  <si>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</si>
  <si>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</si>
  <si>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</si>
  <si>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</si>
  <si>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</si>
  <si>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</si>
  <si>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</si>
  <si>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</si>
  <si>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</si>
  <si>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</si>
  <si>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</si>
  <si>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</si>
  <si>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</si>
  <si>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</si>
  <si>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</si>
  <si>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</si>
  <si>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</si>
  <si>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</si>
  <si>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</si>
  <si>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</si>
  <si>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</si>
  <si>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</si>
  <si>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</si>
  <si>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</si>
  <si>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</si>
  <si>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</si>
  <si>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</si>
  <si>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</si>
  <si>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</si>
  <si>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</si>
  <si>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</si>
  <si>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</si>
  <si>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</si>
  <si>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</si>
  <si>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</si>
  <si>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</si>
  <si>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</si>
  <si>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</si>
  <si>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</si>
  <si>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</si>
  <si>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</si>
  <si>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</si>
  <si>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</si>
  <si>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</si>
  <si>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</si>
  <si>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</si>
  <si>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</si>
  <si>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</si>
  <si>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</si>
  <si>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</si>
  <si>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</si>
  <si>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</si>
  <si>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</si>
  <si>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</si>
  <si>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</si>
  <si>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</si>
  <si>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</si>
  <si>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</si>
  <si>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</si>
  <si>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</si>
  <si>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</si>
  <si>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</si>
  <si>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</si>
  <si>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</si>
  <si>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</si>
  <si>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</si>
  <si>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</si>
  <si>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</si>
  <si>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</si>
  <si>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</si>
  <si>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</si>
  <si>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</si>
  <si>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</si>
  <si>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</si>
  <si>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</si>
  <si>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</si>
  <si>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</si>
  <si>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</si>
  <si>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</si>
  <si>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</si>
  <si>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</si>
  <si>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</si>
  <si>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</si>
  <si>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</si>
  <si>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</si>
  <si>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</si>
  <si>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</si>
  <si>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</si>
  <si>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</si>
  <si>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</si>
  <si>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</si>
  <si>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</si>
  <si>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</si>
  <si>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</si>
  <si>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</si>
  <si>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</si>
  <si>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</si>
  <si>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</si>
  <si>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</si>
  <si>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</si>
  <si>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</si>
  <si>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</si>
  <si>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</si>
  <si>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</si>
  <si>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</si>
  <si>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</si>
  <si>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</si>
  <si>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</si>
  <si>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</si>
  <si>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</si>
  <si>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</si>
  <si>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</si>
  <si>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</si>
  <si>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</si>
  <si>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</si>
  <si>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</si>
  <si>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</si>
  <si>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</si>
  <si>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</si>
  <si>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</si>
  <si>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</si>
  <si>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</si>
  <si>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</si>
  <si>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</si>
  <si>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</si>
  <si>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</si>
  <si>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</si>
  <si>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</si>
  <si>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</si>
  <si>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</si>
  <si>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</si>
  <si>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</si>
  <si>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</si>
  <si>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</si>
  <si>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</si>
  <si>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</si>
  <si>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</si>
  <si>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</si>
  <si>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</si>
  <si>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</si>
  <si>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</si>
  <si>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</si>
  <si>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</si>
  <si>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</si>
  <si>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</si>
  <si>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</si>
  <si>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</si>
  <si>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</si>
  <si>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</si>
  <si>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</si>
  <si>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</si>
  <si>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</si>
  <si>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</si>
  <si>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</si>
  <si>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</si>
  <si>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</si>
  <si>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</si>
  <si>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</si>
  <si>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</si>
  <si>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</si>
  <si>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</si>
  <si>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</si>
  <si>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</si>
  <si>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</si>
  <si>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</si>
  <si>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</si>
  <si>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</si>
  <si>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</si>
  <si>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</si>
  <si>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</si>
  <si>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</si>
  <si>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</si>
  <si>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</si>
  <si>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</si>
  <si>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</si>
  <si>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</si>
  <si>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</si>
  <si>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</si>
  <si>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</si>
  <si>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</si>
  <si>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</si>
  <si>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</si>
  <si>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</si>
  <si>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</si>
  <si>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</si>
  <si>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</si>
  <si>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</si>
  <si>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</si>
  <si>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</si>
  <si>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</si>
  <si>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</si>
  <si>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</si>
  <si>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</si>
  <si>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</si>
  <si>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</si>
  <si>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</si>
  <si>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</si>
  <si>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</si>
  <si>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</si>
  <si>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</si>
  <si>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</si>
  <si>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</si>
  <si>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</si>
  <si>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</si>
  <si>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</si>
  <si>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</si>
  <si>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</si>
  <si>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</si>
  <si>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</si>
  <si>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</si>
  <si>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</si>
  <si>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</si>
  <si>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</si>
  <si>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</si>
  <si>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</si>
  <si>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</si>
  <si>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</si>
  <si>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</si>
  <si>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</si>
  <si>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</si>
  <si>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</si>
  <si>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</si>
  <si>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</si>
  <si>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</si>
  <si>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</si>
  <si>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</si>
  <si>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</si>
  <si>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</si>
  <si>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</si>
  <si>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</si>
  <si>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</si>
  <si>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</si>
  <si>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</si>
  <si>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</si>
  <si>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</si>
  <si>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</si>
  <si>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</si>
  <si>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</si>
  <si>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</si>
  <si>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</si>
  <si>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</si>
  <si>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</si>
  <si>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</si>
  <si>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</si>
  <si>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</si>
  <si>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</si>
  <si>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</si>
  <si>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</si>
  <si>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</si>
  <si>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</si>
  <si>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</si>
  <si>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</si>
  <si>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</si>
  <si>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</si>
  <si>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</si>
  <si>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</si>
  <si>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</si>
  <si>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</si>
  <si>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</si>
  <si>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</si>
  <si>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</si>
  <si>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</si>
  <si>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</si>
  <si>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</si>
  <si>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</si>
  <si>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</si>
  <si>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</si>
  <si>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</si>
  <si>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</si>
  <si>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</si>
  <si>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</si>
  <si>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</si>
  <si>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</si>
  <si>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</si>
  <si>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</si>
  <si>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</si>
  <si>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</si>
  <si>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</si>
  <si>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</si>
  <si>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</si>
  <si>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</si>
  <si>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</si>
  <si>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</si>
  <si>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</si>
  <si>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</si>
  <si>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</si>
  <si>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</si>
  <si>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</si>
  <si>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</si>
  <si>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</si>
  <si>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</si>
  <si>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</si>
  <si>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</si>
  <si>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</si>
  <si>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</si>
  <si>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</si>
  <si>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</si>
  <si>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</si>
  <si>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</si>
  <si>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</si>
  <si>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</si>
  <si>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</si>
  <si>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</si>
  <si>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</si>
  <si>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</si>
  <si>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</si>
  <si>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</si>
  <si>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</si>
  <si>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</si>
  <si>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</si>
  <si>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</si>
  <si>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</si>
  <si>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</si>
  <si>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</si>
  <si>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</si>
  <si>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</si>
  <si>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</si>
  <si>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</si>
  <si>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</si>
  <si>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</si>
  <si>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</si>
  <si>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</si>
  <si>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</si>
  <si>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</si>
  <si>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</si>
  <si>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</si>
  <si>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</si>
  <si>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</si>
  <si>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</si>
  <si>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</si>
  <si>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</si>
  <si>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</si>
  <si>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</si>
  <si>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</si>
  <si>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</si>
  <si>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</si>
  <si>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</si>
  <si>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</si>
  <si>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</si>
  <si>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</si>
  <si>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</si>
  <si>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</si>
  <si>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</si>
  <si>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</si>
  <si>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</si>
  <si>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</si>
  <si>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</si>
  <si>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</si>
  <si>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</si>
  <si>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</si>
  <si>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</si>
  <si>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</si>
  <si>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</si>
  <si>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</si>
  <si>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</si>
  <si>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</si>
  <si>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</si>
  <si>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</si>
  <si>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</si>
  <si>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</si>
  <si>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</si>
  <si>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</si>
  <si>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</si>
  <si>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</si>
  <si>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</si>
  <si>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</si>
  <si>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</si>
  <si>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</si>
  <si>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</si>
  <si>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</si>
  <si>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</si>
  <si>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</si>
  <si>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</si>
  <si>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</si>
  <si>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</si>
  <si>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</si>
  <si>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</si>
  <si>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</si>
  <si>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</si>
  <si>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</si>
  <si>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</si>
  <si>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</si>
  <si>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</si>
  <si>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</si>
  <si>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</si>
  <si>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</si>
  <si>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</si>
  <si>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</si>
  <si>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</si>
  <si>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</si>
  <si>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</si>
  <si>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</si>
  <si>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</si>
  <si>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</si>
  <si>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</si>
  <si>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</si>
  <si>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</si>
  <si>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</si>
  <si>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</si>
  <si>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</si>
  <si>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</si>
  <si>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</si>
  <si>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</si>
  <si>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</si>
  <si>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</si>
  <si>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</si>
  <si>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</si>
  <si>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</si>
  <si>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</si>
  <si>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</si>
  <si>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</si>
  <si>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</si>
  <si>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</si>
  <si>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</si>
  <si>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</si>
  <si>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</si>
  <si>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</si>
  <si>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</si>
  <si>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</si>
  <si>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</si>
  <si>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</si>
  <si>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</si>
  <si>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</si>
  <si>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</si>
  <si>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</si>
  <si>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</si>
  <si>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</si>
  <si>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</si>
  <si>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</si>
  <si>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</si>
  <si>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</si>
  <si>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</si>
  <si>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</si>
  <si>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</si>
  <si>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</si>
  <si>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</si>
  <si>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</si>
  <si>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</si>
  <si>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</si>
  <si>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</si>
  <si>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</si>
  <si>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</si>
  <si>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</si>
  <si>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</si>
  <si>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</si>
  <si>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</si>
  <si>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</si>
  <si>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</si>
  <si>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</si>
  <si>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</si>
  <si>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</si>
  <si>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</si>
  <si>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</si>
  <si>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</si>
  <si>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</si>
  <si>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</si>
  <si>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</si>
  <si>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</si>
  <si>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</si>
  <si>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</si>
  <si>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</si>
  <si>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</si>
  <si>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</si>
  <si>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</si>
  <si>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</si>
  <si>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</si>
  <si>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</si>
  <si>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</si>
  <si>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</si>
  <si>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</si>
  <si>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</si>
  <si>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</si>
  <si>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</si>
  <si>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</si>
  <si>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</si>
  <si>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</si>
  <si>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</si>
  <si>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</si>
  <si>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</si>
  <si>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</si>
  <si>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</si>
  <si>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</si>
  <si>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</si>
  <si>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</si>
  <si>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</si>
  <si>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</si>
  <si>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</si>
  <si>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</si>
  <si>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</si>
  <si>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</si>
  <si>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</si>
  <si>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</si>
  <si>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</si>
  <si>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</si>
  <si>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</si>
  <si>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</si>
  <si>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</si>
  <si>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</si>
  <si>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</si>
  <si>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</si>
  <si>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</si>
  <si>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</si>
  <si>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</si>
  <si>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</si>
  <si>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</si>
  <si>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</si>
  <si>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</si>
  <si>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</si>
  <si>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</si>
  <si>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</si>
  <si>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</si>
  <si>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</si>
  <si>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</si>
  <si>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</si>
  <si>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</si>
  <si>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</si>
  <si>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</si>
  <si>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</si>
  <si>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</si>
  <si>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</si>
  <si>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</si>
  <si>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</si>
  <si>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</si>
  <si>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</si>
  <si>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</si>
  <si>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</si>
  <si>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</si>
  <si>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</si>
  <si>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</si>
  <si>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</si>
  <si>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</si>
  <si>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</si>
  <si>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</si>
  <si>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</si>
  <si>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</si>
  <si>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</si>
  <si>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</si>
  <si>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</si>
  <si>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</si>
  <si>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</si>
  <si>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</si>
  <si>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</si>
  <si>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</si>
  <si>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</si>
  <si>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</si>
  <si>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</si>
  <si>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</si>
  <si>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</si>
  <si>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</si>
  <si>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</si>
  <si>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</si>
  <si>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</si>
  <si>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</si>
  <si>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</si>
  <si>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</si>
  <si>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</si>
  <si>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</si>
  <si>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</si>
  <si>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</si>
  <si>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</si>
  <si>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</si>
  <si>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</si>
  <si>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</si>
  <si>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</si>
  <si>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</si>
  <si>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</si>
  <si>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</si>
  <si>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</si>
  <si>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</si>
  <si>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</si>
  <si>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</si>
  <si>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</si>
  <si>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</si>
  <si>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</si>
  <si>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</si>
  <si>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</si>
  <si>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</si>
  <si>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</si>
  <si>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</si>
  <si>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</si>
  <si>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</si>
  <si>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</si>
  <si>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</si>
  <si>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</si>
  <si>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</si>
  <si>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</si>
  <si>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</si>
  <si>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</si>
  <si>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</si>
  <si>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</si>
  <si>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</si>
  <si>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</si>
  <si>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</si>
  <si>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</si>
  <si>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</si>
  <si>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</si>
  <si>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</si>
  <si>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</si>
  <si>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</si>
  <si>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</si>
  <si>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</si>
  <si>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</si>
  <si>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</si>
  <si>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</si>
  <si>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</si>
  <si>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</si>
  <si>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</si>
  <si>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</si>
  <si>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</si>
  <si>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</si>
  <si>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</si>
  <si>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</si>
  <si>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</si>
  <si>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</si>
  <si>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</si>
  <si>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</si>
  <si>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</si>
  <si>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</si>
  <si>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</si>
  <si>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</si>
  <si>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</si>
  <si>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</si>
  <si>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</si>
  <si>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</si>
  <si>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</si>
  <si>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</si>
  <si>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</si>
  <si>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</si>
  <si>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</si>
  <si>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</si>
  <si>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</si>
  <si>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</si>
  <si>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</si>
  <si>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</si>
  <si>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</si>
  <si>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</si>
  <si>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</si>
  <si>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</si>
  <si>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</si>
  <si>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</si>
  <si>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</si>
  <si>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</si>
  <si>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</si>
  <si>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</si>
  <si>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</si>
  <si>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</si>
  <si>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</si>
  <si>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</si>
  <si>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</si>
  <si>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</si>
  <si>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</si>
  <si>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</si>
  <si>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</si>
  <si>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</si>
  <si>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</si>
  <si>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</si>
  <si>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</si>
  <si>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</si>
  <si>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</si>
  <si>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</si>
  <si>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</si>
  <si>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</si>
  <si>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</si>
  <si>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</si>
  <si>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</si>
  <si>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</si>
  <si>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</si>
  <si>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</si>
  <si>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</si>
  <si>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</si>
  <si>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</si>
  <si>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</si>
  <si>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</si>
  <si>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</si>
  <si>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</si>
  <si>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</si>
  <si>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</si>
  <si>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</si>
  <si>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</si>
  <si>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</si>
  <si>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</si>
  <si>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</si>
  <si>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</si>
  <si>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</si>
  <si>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</si>
  <si>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</si>
  <si>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</si>
  <si>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</si>
  <si>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</si>
  <si>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</si>
  <si>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</si>
  <si>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</si>
  <si>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</si>
  <si>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</si>
  <si>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</si>
  <si>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</si>
  <si>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</si>
  <si>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</si>
  <si>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</si>
  <si>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</si>
  <si>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</si>
  <si>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</si>
  <si>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</si>
  <si>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</si>
  <si>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</si>
  <si>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</si>
  <si>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</si>
  <si>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</si>
  <si>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</si>
  <si>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</si>
  <si>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</si>
  <si>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</si>
  <si>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</si>
  <si>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</si>
  <si>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</si>
  <si>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</si>
  <si>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</si>
  <si>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</si>
  <si>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</si>
  <si>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</si>
  <si>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</si>
  <si>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</si>
  <si>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</si>
  <si>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</si>
  <si>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</si>
  <si>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</si>
  <si>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</si>
  <si>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</si>
  <si>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</si>
  <si>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</si>
  <si>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</si>
  <si>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</si>
  <si>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</si>
  <si>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</si>
  <si>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</si>
  <si>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</si>
  <si>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</si>
  <si>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</si>
  <si>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</si>
  <si>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</si>
  <si>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</si>
  <si>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</si>
  <si>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</si>
  <si>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</si>
  <si>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</si>
  <si>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</si>
  <si>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</si>
  <si>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</si>
  <si>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</si>
  <si>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</si>
  <si>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</si>
  <si>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</si>
  <si>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</si>
  <si>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</si>
  <si>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</si>
  <si>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</si>
  <si>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</si>
  <si>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</si>
  <si>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</si>
  <si>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</si>
  <si>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</si>
  <si>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</si>
  <si>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</si>
  <si>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</si>
  <si>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</si>
  <si>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</si>
  <si>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</si>
  <si>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</si>
  <si>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</si>
  <si>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</si>
  <si>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</si>
  <si>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</si>
  <si>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</si>
  <si>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</si>
  <si>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</si>
  <si>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</si>
  <si>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</si>
  <si>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</si>
  <si>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</si>
  <si>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</si>
  <si>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</si>
  <si>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</si>
  <si>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</si>
  <si>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</si>
  <si>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</si>
  <si>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</si>
  <si>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</si>
  <si>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</si>
  <si>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</si>
  <si>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</si>
  <si>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</si>
  <si>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</si>
  <si>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</si>
  <si>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</si>
  <si>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</si>
  <si>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</si>
  <si>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</si>
  <si>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</si>
  <si>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</si>
  <si>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</si>
  <si>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</si>
  <si>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</si>
  <si>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</si>
  <si>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</si>
  <si>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</si>
  <si>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</si>
  <si>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</si>
  <si>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</si>
  <si>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</si>
  <si>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</si>
  <si>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</si>
  <si>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</si>
  <si>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</si>
  <si>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</si>
  <si>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</si>
  <si>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</si>
  <si>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</si>
  <si>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</si>
  <si>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</si>
  <si>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</si>
  <si>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</si>
  <si>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</si>
  <si>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</si>
  <si>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</si>
  <si>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</si>
  <si>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</si>
  <si>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</si>
  <si>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</si>
  <si>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</si>
  <si>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</si>
  <si>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</si>
  <si>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</si>
  <si>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</si>
  <si>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</si>
  <si>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</si>
  <si>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</si>
  <si>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</si>
  <si>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</si>
  <si>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</si>
  <si>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</si>
  <si>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</si>
  <si>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</si>
  <si>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</si>
  <si>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</si>
  <si>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</si>
  <si>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</si>
  <si>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</si>
  <si>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</si>
  <si>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</si>
  <si>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</si>
  <si>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</si>
  <si>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</si>
  <si>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</si>
  <si>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</si>
  <si>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</si>
  <si>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</si>
  <si>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</si>
  <si>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</si>
  <si>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</si>
  <si>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</si>
  <si>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</si>
  <si>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</si>
  <si>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</si>
  <si>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</si>
  <si>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</si>
  <si>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</si>
  <si>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</si>
  <si>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</si>
  <si>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</si>
  <si>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</si>
  <si>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</si>
  <si>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</si>
  <si>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</si>
  <si>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</si>
  <si>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</si>
  <si>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</si>
  <si>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</si>
  <si>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</si>
  <si>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</si>
  <si>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</si>
  <si>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</si>
  <si>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</si>
  <si>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</si>
  <si>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</si>
  <si>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</si>
  <si>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</si>
  <si>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</si>
  <si>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</si>
  <si>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</si>
  <si>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</si>
  <si>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</si>
  <si>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</si>
  <si>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</si>
  <si>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</si>
  <si>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</si>
  <si>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</si>
  <si>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</si>
  <si>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</si>
  <si>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</si>
  <si>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</si>
  <si>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</si>
  <si>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</si>
  <si>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</si>
  <si>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</si>
  <si>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</si>
  <si>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</si>
  <si>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</si>
  <si>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</si>
  <si>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</si>
  <si>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</si>
  <si>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</si>
  <si>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</si>
  <si>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</si>
  <si>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</si>
  <si>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</si>
  <si>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</si>
  <si>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</si>
  <si>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</si>
  <si>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</si>
  <si>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</si>
  <si>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</si>
  <si>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</si>
  <si>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</si>
  <si>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</si>
  <si>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</si>
  <si>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</si>
  <si>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</si>
  <si>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</si>
  <si>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</si>
  <si>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</si>
  <si>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</si>
  <si>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</si>
  <si>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</si>
  <si>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</si>
  <si>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</si>
  <si>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</si>
  <si>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</si>
  <si>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</si>
  <si>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</si>
  <si>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</si>
  <si>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</si>
  <si>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</si>
  <si>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</si>
  <si>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</si>
  <si>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</si>
  <si>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</si>
  <si>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</si>
  <si>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</si>
  <si>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</si>
  <si>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</si>
  <si>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</si>
  <si>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</si>
  <si>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</si>
  <si>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</si>
  <si>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</si>
  <si>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</si>
  <si>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</si>
  <si>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</si>
  <si>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</si>
  <si>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</si>
  <si>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</si>
  <si>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</si>
  <si>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</si>
  <si>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</si>
  <si>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</si>
  <si>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</si>
  <si>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</si>
  <si>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</si>
  <si>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</si>
  <si>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</si>
  <si>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</si>
  <si>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</si>
  <si>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</si>
  <si>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</si>
  <si>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</si>
  <si>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</si>
  <si>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</si>
  <si>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</si>
  <si>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</si>
  <si>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</si>
  <si>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</si>
  <si>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</si>
  <si>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</si>
  <si>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</si>
  <si>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</si>
  <si>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</si>
  <si>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</si>
  <si>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</si>
  <si>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</si>
  <si>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</si>
  <si>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</si>
  <si>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</si>
  <si>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</si>
  <si>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</si>
  <si>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</si>
  <si>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</si>
  <si>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</si>
  <si>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</si>
  <si>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</si>
  <si>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</si>
  <si>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</si>
  <si>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</si>
  <si>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</si>
  <si>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</si>
  <si>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</si>
  <si>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</si>
  <si>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</si>
  <si>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</si>
  <si>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</si>
  <si>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</si>
  <si>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</si>
  <si>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</si>
  <si>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</si>
  <si>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</si>
  <si>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</si>
  <si>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</si>
  <si>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</si>
  <si>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</si>
  <si>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</si>
  <si>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</si>
  <si>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</si>
  <si>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</si>
  <si>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</si>
  <si>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</si>
  <si>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</si>
  <si>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</si>
  <si>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</si>
  <si>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</si>
  <si>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</si>
  <si>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</si>
  <si>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</si>
  <si>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</si>
  <si>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</si>
  <si>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</si>
  <si>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</si>
  <si>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</si>
  <si>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</si>
  <si>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</si>
  <si>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</si>
  <si>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</si>
  <si>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</si>
  <si>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</si>
  <si>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</si>
  <si>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</si>
  <si>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</si>
  <si>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</si>
  <si>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</si>
  <si>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</si>
  <si>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</si>
  <si>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</si>
  <si>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</si>
  <si>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</si>
  <si>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</si>
  <si>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</si>
  <si>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</si>
  <si>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</si>
  <si>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</si>
  <si>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</si>
  <si>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</si>
  <si>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</si>
  <si>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</si>
  <si>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</si>
  <si>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</si>
  <si>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</si>
  <si>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</si>
  <si>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</si>
  <si>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</si>
  <si>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</si>
  <si>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</si>
  <si>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</si>
  <si>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</si>
  <si>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</si>
  <si>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</si>
  <si>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</si>
  <si>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</si>
  <si>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</si>
  <si>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</si>
  <si>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</si>
  <si>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</si>
  <si>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</si>
  <si>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</si>
  <si>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</si>
  <si>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</si>
  <si>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</si>
  <si>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</si>
  <si>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</si>
  <si>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</si>
  <si>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</si>
  <si>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</si>
  <si>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</si>
  <si>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</si>
  <si>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</si>
  <si>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</si>
  <si>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</si>
  <si>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</si>
  <si>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</si>
  <si>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</si>
  <si>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</si>
  <si>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</si>
  <si>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</si>
  <si>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</si>
  <si>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</si>
  <si>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</si>
  <si>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</si>
  <si>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</si>
  <si>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</si>
  <si>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</si>
  <si>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</si>
  <si>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</si>
  <si>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</si>
  <si>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</si>
  <si>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</si>
  <si>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</si>
  <si>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</si>
  <si>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</si>
  <si>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</si>
  <si>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</si>
  <si>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</si>
  <si>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</si>
  <si>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</si>
  <si>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</si>
  <si>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</si>
  <si>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</si>
  <si>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</si>
  <si>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</si>
  <si>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</si>
  <si>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</si>
  <si>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</si>
  <si>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</si>
  <si>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</si>
  <si>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</si>
  <si>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</si>
  <si>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</si>
  <si>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</si>
  <si>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</si>
  <si>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</si>
  <si>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</si>
  <si>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</si>
  <si>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</si>
  <si>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</si>
  <si>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</si>
  <si>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</si>
  <si>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</si>
  <si>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</si>
  <si>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</si>
  <si>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</si>
  <si>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</si>
  <si>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</si>
  <si>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</si>
  <si>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</si>
  <si>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</si>
  <si>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</si>
  <si>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</si>
  <si>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</si>
  <si>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</si>
  <si>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</si>
  <si>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</si>
  <si>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</si>
  <si>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</si>
  <si>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</si>
  <si>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</si>
  <si>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</si>
  <si>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</si>
  <si>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</si>
  <si>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</si>
  <si>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</si>
  <si>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</si>
  <si>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</si>
  <si>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</si>
  <si>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</si>
  <si>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</si>
  <si>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</si>
  <si>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</si>
  <si>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</si>
  <si>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</si>
  <si>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</si>
  <si>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</si>
  <si>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</si>
  <si>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</si>
  <si>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</si>
  <si>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</si>
  <si>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</si>
  <si>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</si>
  <si>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</si>
  <si>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</si>
  <si>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</si>
  <si>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</si>
  <si>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</si>
  <si>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</si>
  <si>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</si>
  <si>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</si>
  <si>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</si>
  <si>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</si>
  <si>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</si>
  <si>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</si>
  <si>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</si>
  <si>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</si>
  <si>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</si>
  <si>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</si>
  <si>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</si>
  <si>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</si>
  <si>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</si>
  <si>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</si>
  <si>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</si>
  <si>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</si>
  <si>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</si>
  <si>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</si>
  <si>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</si>
  <si>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</si>
  <si>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</si>
  <si>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</si>
  <si>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</si>
  <si>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</si>
  <si>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</si>
  <si>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</si>
  <si>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</si>
  <si>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</si>
  <si>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</si>
  <si>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</si>
  <si>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</si>
  <si>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</si>
  <si>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</si>
  <si>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</si>
  <si>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</si>
  <si>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</si>
  <si>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</si>
  <si>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</si>
  <si>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</si>
  <si>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</si>
  <si>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</si>
  <si>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</si>
  <si>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</si>
  <si>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</si>
  <si>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</si>
  <si>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</si>
  <si>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</si>
  <si>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</si>
  <si>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</si>
  <si>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</si>
  <si>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</si>
  <si>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</si>
  <si>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</si>
  <si>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</si>
  <si>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</si>
  <si>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</si>
  <si>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</si>
  <si>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</si>
  <si>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</si>
  <si>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</si>
  <si>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</si>
  <si>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</si>
  <si>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</si>
  <si>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</si>
  <si>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</si>
  <si>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</si>
  <si>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</si>
  <si>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</si>
  <si>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</si>
  <si>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</si>
  <si>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</si>
  <si>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</si>
  <si>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</si>
  <si>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</si>
  <si>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</si>
  <si>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</si>
  <si>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</si>
  <si>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</si>
  <si>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</si>
  <si>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</si>
  <si>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</si>
  <si>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</si>
  <si>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</si>
  <si>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</si>
  <si>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</si>
  <si>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</si>
  <si>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</si>
  <si>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</si>
  <si>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</si>
  <si>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</si>
  <si>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</si>
  <si>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</si>
  <si>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</si>
  <si>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</si>
  <si>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</si>
  <si>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</si>
  <si>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</si>
  <si>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</si>
  <si>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</si>
  <si>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</si>
  <si>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</si>
  <si>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</si>
  <si>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</si>
  <si>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</si>
  <si>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</si>
  <si>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</si>
  <si>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</si>
  <si>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</si>
  <si>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</si>
  <si>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</si>
  <si>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</si>
  <si>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</si>
  <si>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</si>
  <si>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</si>
  <si>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</si>
  <si>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</si>
  <si>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</si>
  <si>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</si>
  <si>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</si>
  <si>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</si>
  <si>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</si>
  <si>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</si>
  <si>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</si>
  <si>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</si>
  <si>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</si>
  <si>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</si>
  <si>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</si>
  <si>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</si>
  <si>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</si>
  <si>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</si>
  <si>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</si>
  <si>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</si>
  <si>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</si>
  <si>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</si>
  <si>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</si>
  <si>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</si>
  <si>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</si>
  <si>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</si>
  <si>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</si>
  <si>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</si>
  <si>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</si>
  <si>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</si>
  <si>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</si>
  <si>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</si>
  <si>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</si>
  <si>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</si>
  <si>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</si>
  <si>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</si>
  <si>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</si>
  <si>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</si>
  <si>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</si>
  <si>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</si>
  <si>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</si>
  <si>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</si>
  <si>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</si>
  <si>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</si>
  <si>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</si>
  <si>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</si>
  <si>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</si>
  <si>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</si>
  <si>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</si>
  <si>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</si>
  <si>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</si>
  <si>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</si>
  <si>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</si>
  <si>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</si>
  <si>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</si>
  <si>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</si>
  <si>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</si>
  <si>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</si>
  <si>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</si>
  <si>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</si>
  <si>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</si>
  <si>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</si>
  <si>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</si>
  <si>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</si>
  <si>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</si>
  <si>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</si>
  <si>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</si>
  <si>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</si>
  <si>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</si>
  <si>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</si>
  <si>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</si>
  <si>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</si>
  <si>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</si>
  <si>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</si>
  <si>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</si>
  <si>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</si>
  <si>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</si>
  <si>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</si>
  <si>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</si>
  <si>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</si>
  <si>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</si>
  <si>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</si>
  <si>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</si>
  <si>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</si>
  <si>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</si>
  <si>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</si>
  <si>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</si>
  <si>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</si>
  <si>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</si>
  <si>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</si>
  <si>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</si>
  <si>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</si>
  <si>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</si>
  <si>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</si>
  <si>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</si>
  <si>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</si>
  <si>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</si>
  <si>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</si>
  <si>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</si>
  <si>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</si>
  <si>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</si>
  <si>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</si>
  <si>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</si>
  <si>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</si>
  <si>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</si>
  <si>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</si>
  <si>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</si>
  <si>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</si>
  <si>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</si>
  <si>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</si>
  <si>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</si>
  <si>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</si>
  <si>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</si>
  <si>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</si>
  <si>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</si>
  <si>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</si>
  <si>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</si>
  <si>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</si>
  <si>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</si>
  <si>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</si>
  <si>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</si>
  <si>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</si>
  <si>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</si>
  <si>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</si>
  <si>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</si>
  <si>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</si>
  <si>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</si>
  <si>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</si>
  <si>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</si>
  <si>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</si>
  <si>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</si>
  <si>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</si>
  <si>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</si>
  <si>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</si>
  <si>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</si>
  <si>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</si>
  <si>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</si>
  <si>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</si>
  <si>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</si>
  <si>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</si>
  <si>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</si>
  <si>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</si>
  <si>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</si>
  <si>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</si>
  <si>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</si>
  <si>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</si>
  <si>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</si>
  <si>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</si>
  <si>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</si>
  <si>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</si>
  <si>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</si>
  <si>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</si>
  <si>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</si>
  <si>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</si>
  <si>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</si>
  <si>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</si>
  <si>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</si>
  <si>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</si>
  <si>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</si>
  <si>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</si>
  <si>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</si>
  <si>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</si>
  <si>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</si>
  <si>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</si>
  <si>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</si>
  <si>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</si>
  <si>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</si>
  <si>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</si>
  <si>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</si>
  <si>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</si>
  <si>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</si>
  <si>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</si>
  <si>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</si>
  <si>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</si>
  <si>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</si>
  <si>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</si>
  <si>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</si>
  <si>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</si>
  <si>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</si>
  <si>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</si>
  <si>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</si>
  <si>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</si>
  <si>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</si>
  <si>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</si>
  <si>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</si>
  <si>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</si>
  <si>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</si>
  <si>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</si>
  <si>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</si>
  <si>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</si>
  <si>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</si>
  <si>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</si>
  <si>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</si>
  <si>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</si>
  <si>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</si>
  <si>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</si>
  <si>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</si>
  <si>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</si>
  <si>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</si>
  <si>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</si>
  <si>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</si>
  <si>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</si>
  <si>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</si>
  <si>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</si>
  <si>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</si>
  <si>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</si>
  <si>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</si>
  <si>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</si>
  <si>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</si>
  <si>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</si>
  <si>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</si>
  <si>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</si>
  <si>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</si>
  <si>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</si>
  <si>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</si>
  <si>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</si>
  <si>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</si>
  <si>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</si>
  <si>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</si>
  <si>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</si>
  <si>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</si>
  <si>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</si>
  <si>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</si>
  <si>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</si>
  <si>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</si>
  <si>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</si>
  <si>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</si>
  <si>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</si>
  <si>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</si>
  <si>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</si>
  <si>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</si>
  <si>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</si>
  <si>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</si>
  <si>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</si>
  <si>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</si>
  <si>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</si>
  <si>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</si>
  <si>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</si>
  <si>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</si>
  <si>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</si>
  <si>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</si>
  <si>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</si>
  <si>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</si>
  <si>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</si>
  <si>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</si>
  <si>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</si>
  <si>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</si>
  <si>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</si>
  <si>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</si>
  <si>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</si>
  <si>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</si>
  <si>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</si>
  <si>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</si>
  <si>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</si>
  <si>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</si>
  <si>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</si>
  <si>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</si>
  <si>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</si>
  <si>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</si>
  <si>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</si>
  <si>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</si>
  <si>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</si>
  <si>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</si>
  <si>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</si>
  <si>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</si>
  <si>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</si>
  <si>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</si>
  <si>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</si>
  <si>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</si>
  <si>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</si>
  <si>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</si>
  <si>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</si>
  <si>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</si>
  <si>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</si>
  <si>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</si>
  <si>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</si>
  <si>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</si>
  <si>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</si>
  <si>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</si>
  <si>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</si>
  <si>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</si>
  <si>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</si>
  <si>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</si>
  <si>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</si>
  <si>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</si>
  <si>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</si>
  <si>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</si>
  <si>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</si>
  <si>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</si>
  <si>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</si>
  <si>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</si>
  <si>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</si>
  <si>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</si>
  <si>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</si>
  <si>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</si>
  <si>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</si>
  <si>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</si>
  <si>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</si>
  <si>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</si>
  <si>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</si>
  <si>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</si>
  <si>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</si>
  <si>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</si>
  <si>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</si>
  <si>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</si>
  <si>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</si>
  <si>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</si>
  <si>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</si>
  <si>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</si>
  <si>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</si>
  <si>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</si>
  <si>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</si>
  <si>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</si>
  <si>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</si>
  <si>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</si>
  <si>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</si>
  <si>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</si>
  <si>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</si>
  <si>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</si>
  <si>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</si>
  <si>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</si>
  <si>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</si>
  <si>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</si>
  <si>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</si>
  <si>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</si>
  <si>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</si>
  <si>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</si>
  <si>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</si>
  <si>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</si>
  <si>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</si>
  <si>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</si>
  <si>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</si>
  <si>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</si>
  <si>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</si>
  <si>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</si>
  <si>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</si>
  <si>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</si>
  <si>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</si>
  <si>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</si>
  <si>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</si>
  <si>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</si>
  <si>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</si>
  <si>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</si>
  <si>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</si>
  <si>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</si>
  <si>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</si>
  <si>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</si>
  <si>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</si>
  <si>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</si>
  <si>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</si>
  <si>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</si>
  <si>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</si>
  <si>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</si>
  <si>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</si>
  <si>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</si>
  <si>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</si>
  <si>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</si>
  <si>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</si>
  <si>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</si>
  <si>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</si>
  <si>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</si>
  <si>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</si>
  <si>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</si>
  <si>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</si>
  <si>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</si>
  <si>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</si>
  <si>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</si>
  <si>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</si>
  <si>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</si>
  <si>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</si>
  <si>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</si>
  <si>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</si>
  <si>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</si>
  <si>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</si>
  <si>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</si>
  <si>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</si>
  <si>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</si>
  <si>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</si>
  <si>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</si>
  <si>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</si>
  <si>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</si>
  <si>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</si>
  <si>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</si>
  <si>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</si>
  <si>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</si>
  <si>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</si>
  <si>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</si>
  <si>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</si>
  <si>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</si>
  <si>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</si>
  <si>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</si>
  <si>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</si>
  <si>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</si>
  <si>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</si>
  <si>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</si>
  <si>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</si>
  <si>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</si>
  <si>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</si>
  <si>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</si>
  <si>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</si>
  <si>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</si>
  <si>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</si>
  <si>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</si>
  <si>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</si>
  <si>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</si>
  <si>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</si>
  <si>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</si>
  <si>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</si>
  <si>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</si>
  <si>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</si>
  <si>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</si>
  <si>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</si>
  <si>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</si>
  <si>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</si>
  <si>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</si>
  <si>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</si>
  <si>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</si>
  <si>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</si>
  <si>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</si>
  <si>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</si>
  <si>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</si>
  <si>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</si>
  <si>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</si>
  <si>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</si>
  <si>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</si>
  <si>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</si>
  <si>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</si>
  <si>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</si>
  <si>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</si>
  <si>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</si>
  <si>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</si>
  <si>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</si>
  <si>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</si>
  <si>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</si>
  <si>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</si>
  <si>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</si>
  <si>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</si>
  <si>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</si>
  <si>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</si>
  <si>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</si>
  <si>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</si>
  <si>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</si>
  <si>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</si>
  <si>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</si>
  <si>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</si>
  <si>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</si>
  <si>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</si>
  <si>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</si>
  <si>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</si>
  <si>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</si>
  <si>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</si>
  <si>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</si>
  <si>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</si>
  <si>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</si>
  <si>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</si>
  <si>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</si>
  <si>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</si>
  <si>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</si>
  <si>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</si>
  <si>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</si>
  <si>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</si>
  <si>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</si>
  <si>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</si>
  <si>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</si>
  <si>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</si>
  <si>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</si>
  <si>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</si>
  <si>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</si>
  <si>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</si>
  <si>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</si>
  <si>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</si>
  <si>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</si>
  <si>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</si>
  <si>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</si>
  <si>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</si>
  <si>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</si>
  <si>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</si>
  <si>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</si>
  <si>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</si>
  <si>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</si>
  <si>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</si>
  <si>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</si>
  <si>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</si>
  <si>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</si>
  <si>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</si>
  <si>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</si>
  <si>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</si>
  <si>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</si>
  <si>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</si>
  <si>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</si>
  <si>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</si>
  <si>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</si>
  <si>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</si>
  <si>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</si>
  <si>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</si>
  <si>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</si>
  <si>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</si>
  <si>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</si>
  <si>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</si>
  <si>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</si>
  <si>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</si>
  <si>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</si>
  <si>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</si>
  <si>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</si>
  <si>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</si>
  <si>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</si>
  <si>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</si>
  <si>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</si>
  <si>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</si>
  <si>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</si>
  <si>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</si>
  <si>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</si>
  <si>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</si>
  <si>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</si>
  <si>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</si>
  <si>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</si>
  <si>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</si>
  <si>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</si>
  <si>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</si>
  <si>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</si>
  <si>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</si>
  <si>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</si>
  <si>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</si>
  <si>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</si>
  <si>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</si>
  <si>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</si>
  <si>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</si>
  <si>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</si>
  <si>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</si>
  <si>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</si>
  <si>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</si>
  <si>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</si>
  <si>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</si>
  <si>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</si>
  <si>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</si>
  <si>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</si>
  <si>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</si>
  <si>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</si>
  <si>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</si>
  <si>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</si>
  <si>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</si>
  <si>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</si>
  <si>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</si>
  <si>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</si>
  <si>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</si>
  <si>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</si>
  <si>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</si>
  <si>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</si>
  <si>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</si>
  <si>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</si>
  <si>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</si>
  <si>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</si>
  <si>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</si>
  <si>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</si>
  <si>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</si>
  <si>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</si>
  <si>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</si>
  <si>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</si>
  <si>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</si>
  <si>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</si>
  <si>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</si>
  <si>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</si>
  <si>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</si>
  <si>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</si>
  <si>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</si>
  <si>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</si>
  <si>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</si>
  <si>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</si>
  <si>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</si>
  <si>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</si>
  <si>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</si>
  <si>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</si>
  <si>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</si>
  <si>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</si>
  <si>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</si>
  <si>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</si>
  <si>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</si>
  <si>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</si>
  <si>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</si>
  <si>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</si>
  <si>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</si>
  <si>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</si>
  <si>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</si>
  <si>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</si>
  <si>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</si>
  <si>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</si>
  <si>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</si>
  <si>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</si>
  <si>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</si>
  <si>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</si>
  <si>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</si>
  <si>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</si>
  <si>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</si>
  <si>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</si>
  <si>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</si>
  <si>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</si>
  <si>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</si>
  <si>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</si>
  <si>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</si>
  <si>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</si>
  <si>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</si>
  <si>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</si>
  <si>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</si>
  <si>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</si>
  <si>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</si>
  <si>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</si>
  <si>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</si>
  <si>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</si>
  <si>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</si>
  <si>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</si>
  <si>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</si>
  <si>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</si>
  <si>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</si>
  <si>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</si>
  <si>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</si>
  <si>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</si>
  <si>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</si>
  <si>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</si>
  <si>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</si>
  <si>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</si>
  <si>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</si>
  <si>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</si>
  <si>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</si>
  <si>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</si>
  <si>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</si>
  <si>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</si>
  <si>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</si>
  <si>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</si>
  <si>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</si>
  <si>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</si>
  <si>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</si>
  <si>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</si>
  <si>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</si>
  <si>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</si>
  <si>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</si>
  <si>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</si>
  <si>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</si>
  <si>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</si>
  <si>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</si>
  <si>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</si>
  <si>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</si>
  <si>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</si>
  <si>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</si>
  <si>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</si>
  <si>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</si>
  <si>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</si>
  <si>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</si>
  <si>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</si>
  <si>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</si>
  <si>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</si>
  <si>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</si>
  <si>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</si>
  <si>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</si>
  <si>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</si>
  <si>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</si>
  <si>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</si>
  <si>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</si>
  <si>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</si>
  <si>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</si>
  <si>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</si>
  <si>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</si>
  <si>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</si>
  <si>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</si>
  <si>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</si>
  <si>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</si>
  <si>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</si>
  <si>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</si>
  <si>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</si>
  <si>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</si>
  <si>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</si>
  <si>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</si>
  <si>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</si>
  <si>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</si>
  <si>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</si>
  <si>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</si>
  <si>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</si>
  <si>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</si>
  <si>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</si>
  <si>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</si>
  <si>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</si>
  <si>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</si>
  <si>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</si>
  <si>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</si>
  <si>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</si>
  <si>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</si>
  <si>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</si>
  <si>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</si>
  <si>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</si>
  <si>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</si>
  <si>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</si>
  <si>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</si>
  <si>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</si>
  <si>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</si>
  <si>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</si>
  <si>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</si>
  <si>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</si>
  <si>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</si>
  <si>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</si>
  <si>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</si>
  <si>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</si>
  <si>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</si>
  <si>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</si>
  <si>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</si>
  <si>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</si>
  <si>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</si>
  <si>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</si>
  <si>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</si>
  <si>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</si>
  <si>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</si>
  <si>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</si>
  <si>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</si>
  <si>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</si>
  <si>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</si>
  <si>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</si>
  <si>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</si>
  <si>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</si>
  <si>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</si>
  <si>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</si>
  <si>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</si>
  <si>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</si>
  <si>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</si>
  <si>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</si>
  <si>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</si>
  <si>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</si>
  <si>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</si>
  <si>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</si>
  <si>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</si>
  <si>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</si>
  <si>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</si>
  <si>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</si>
  <si>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</si>
  <si>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</si>
  <si>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</si>
  <si>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</si>
  <si>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</si>
  <si>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</si>
  <si>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</si>
  <si>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</si>
  <si>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</si>
  <si>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</si>
  <si>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</si>
  <si>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</si>
  <si>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</si>
  <si>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</si>
  <si>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</si>
  <si>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</si>
  <si>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</si>
  <si>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</si>
  <si>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</si>
  <si>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</si>
  <si>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</si>
  <si>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</si>
  <si>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</si>
  <si>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</si>
  <si>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</si>
  <si>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</si>
  <si>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</si>
  <si>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</si>
  <si>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</si>
  <si>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</si>
  <si>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</si>
  <si>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</si>
  <si>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</si>
  <si>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</si>
  <si>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</si>
  <si>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</si>
  <si>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</si>
  <si>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</si>
  <si>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</si>
  <si>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</si>
  <si>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</si>
  <si>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</si>
  <si>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</si>
  <si>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</si>
  <si>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</si>
  <si>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</si>
  <si>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</si>
  <si>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</si>
  <si>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</si>
  <si>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</si>
  <si>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</si>
  <si>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</si>
  <si>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</si>
  <si>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</si>
  <si>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</si>
  <si>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</si>
  <si>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</si>
  <si>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</si>
  <si>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</si>
  <si>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</si>
  <si>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</si>
  <si>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</si>
  <si>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</si>
  <si>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</si>
  <si>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</si>
  <si>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</si>
  <si>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</si>
  <si>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</si>
  <si>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</si>
  <si>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</si>
  <si>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</si>
  <si>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</si>
  <si>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</si>
  <si>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</si>
  <si>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</si>
  <si>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</si>
  <si>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</si>
  <si>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</si>
  <si>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</si>
  <si>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</si>
  <si>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</si>
  <si>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</si>
  <si>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</si>
  <si>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</si>
  <si>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</si>
  <si>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</si>
  <si>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</si>
  <si>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</si>
  <si>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</si>
  <si>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</si>
  <si>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</si>
  <si>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</si>
  <si>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</si>
  <si>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</si>
  <si>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</si>
  <si>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</si>
  <si>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</si>
  <si>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</si>
  <si>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</si>
  <si>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</si>
  <si>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</si>
  <si>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</si>
  <si>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</si>
  <si>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</si>
  <si>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</si>
  <si>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</si>
  <si>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</si>
  <si>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</si>
  <si>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</si>
  <si>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</si>
  <si>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</si>
  <si>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</si>
  <si>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</si>
  <si>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</si>
  <si>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</si>
  <si>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</si>
  <si>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</si>
  <si>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</si>
  <si>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</si>
  <si>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</si>
  <si>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</si>
  <si>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</si>
  <si>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</si>
  <si>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</si>
  <si>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</si>
  <si>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</si>
  <si>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</si>
  <si>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</si>
  <si>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</si>
  <si>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</si>
  <si>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</si>
  <si>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</si>
  <si>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</si>
  <si>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</si>
  <si>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</si>
  <si>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</si>
  <si>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</si>
  <si>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</si>
  <si>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</si>
  <si>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</si>
  <si>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</si>
  <si>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</si>
  <si>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</si>
  <si>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</si>
  <si>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</si>
  <si>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</si>
  <si>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</si>
  <si>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</si>
  <si>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</si>
  <si>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</si>
  <si>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</si>
  <si>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</si>
  <si>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</si>
  <si>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</si>
  <si>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</si>
  <si>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</si>
  <si>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</si>
  <si>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</si>
  <si>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</si>
  <si>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</si>
  <si>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</si>
  <si>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</si>
  <si>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</si>
  <si>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</si>
  <si>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</si>
  <si>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</si>
  <si>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</si>
  <si>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</si>
  <si>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</si>
  <si>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</si>
  <si>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</si>
  <si>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</si>
  <si>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</si>
  <si>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</si>
  <si>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</si>
  <si>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</si>
  <si>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</si>
  <si>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</si>
  <si>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</si>
  <si>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</si>
  <si>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</si>
  <si>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</si>
  <si>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</si>
  <si>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</si>
  <si>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</si>
  <si>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</si>
  <si>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</si>
  <si>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</si>
  <si>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</si>
  <si>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</si>
  <si>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</si>
  <si>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</si>
  <si>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</si>
  <si>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</si>
  <si>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</si>
  <si>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</si>
  <si>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</si>
  <si>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</si>
  <si>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</si>
  <si>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</si>
  <si>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</si>
  <si>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</si>
  <si>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</si>
  <si>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</si>
  <si>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</si>
  <si>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</si>
  <si>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</si>
  <si>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</si>
  <si>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</si>
  <si>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</si>
  <si>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</si>
  <si>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</si>
  <si>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</si>
  <si>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</si>
  <si>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</si>
  <si>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</si>
  <si>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</si>
  <si>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</si>
  <si>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</si>
  <si>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</si>
  <si>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</si>
  <si>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</si>
  <si>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</si>
  <si>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</si>
  <si>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</si>
  <si>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</si>
  <si>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</si>
  <si>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</si>
  <si>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</si>
  <si>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</si>
  <si>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</si>
  <si>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</si>
  <si>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</si>
  <si>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</si>
  <si>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</si>
  <si>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</si>
  <si>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</si>
  <si>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</si>
  <si>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</si>
  <si>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</si>
  <si>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</si>
  <si>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</si>
  <si>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</si>
  <si>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</si>
  <si>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</si>
  <si>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</si>
  <si>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</si>
  <si>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</si>
  <si>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</si>
  <si>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</si>
  <si>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</si>
  <si>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</si>
  <si>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</si>
  <si>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</si>
  <si>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</si>
  <si>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</si>
  <si>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</si>
  <si>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</si>
  <si>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</si>
  <si>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</si>
  <si>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</si>
  <si>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</si>
  <si>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</si>
  <si>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</si>
  <si>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</si>
  <si>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</si>
  <si>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</si>
  <si>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</si>
  <si>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</si>
  <si>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</si>
  <si>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</si>
  <si>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</si>
  <si>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</si>
  <si>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</si>
  <si>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</si>
  <si>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</si>
  <si>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</si>
  <si>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</si>
  <si>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</si>
  <si>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</si>
  <si>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</si>
  <si>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</si>
  <si>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</si>
  <si>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</si>
  <si>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</si>
  <si>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</si>
  <si>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</si>
  <si>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</si>
  <si>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</si>
  <si>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</si>
  <si>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</si>
  <si>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</si>
  <si>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</si>
  <si>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</si>
  <si>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</si>
  <si>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</si>
  <si>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</si>
  <si>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</si>
  <si>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</si>
  <si>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</si>
  <si>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</si>
  <si>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</si>
  <si>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</si>
  <si>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</si>
  <si>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</si>
  <si>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</si>
  <si>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</si>
  <si>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</si>
  <si>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</si>
  <si>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</si>
  <si>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</si>
  <si>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</si>
  <si>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</si>
  <si>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</si>
  <si>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</si>
  <si>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</si>
  <si>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</si>
  <si>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</si>
  <si>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</si>
  <si>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</si>
  <si>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</si>
  <si>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</si>
  <si>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</si>
  <si>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</si>
  <si>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</si>
  <si>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</si>
  <si>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</si>
  <si>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</si>
  <si>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</si>
  <si>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</si>
  <si>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</si>
  <si>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</si>
  <si>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</si>
  <si>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</si>
  <si>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</si>
  <si>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</si>
  <si>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</si>
  <si>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</si>
  <si>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</si>
  <si>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</si>
  <si>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</si>
  <si>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</si>
  <si>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</si>
  <si>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</si>
  <si>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</si>
  <si>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</si>
  <si>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</si>
  <si>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</si>
  <si>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</si>
  <si>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</si>
  <si>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</si>
  <si>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</si>
  <si>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</si>
  <si>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</si>
  <si>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</si>
  <si>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</si>
  <si>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</si>
  <si>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</si>
  <si>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</si>
  <si>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</si>
  <si>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</si>
  <si>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</si>
  <si>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</si>
  <si>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</si>
  <si>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</si>
  <si>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</si>
  <si>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</si>
  <si>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</si>
  <si>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</si>
  <si>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</si>
  <si>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</si>
  <si>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</si>
  <si>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</si>
  <si>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</si>
  <si>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</si>
  <si>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</si>
  <si>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</si>
  <si>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</si>
  <si>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</si>
  <si>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</si>
  <si>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</si>
  <si>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</si>
  <si>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</si>
  <si>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</si>
  <si>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</si>
  <si>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</si>
  <si>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</si>
  <si>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</si>
  <si>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</si>
  <si>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</si>
  <si>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</si>
  <si>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</si>
  <si>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</si>
  <si>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</si>
  <si>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</si>
  <si>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</si>
  <si>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</si>
  <si>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</si>
  <si>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</si>
  <si>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</si>
  <si>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</si>
  <si>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</si>
  <si>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</si>
  <si>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</si>
  <si>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</si>
  <si>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</si>
  <si>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</si>
  <si>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</si>
  <si>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</si>
  <si>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</si>
  <si>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</si>
  <si>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</si>
  <si>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</si>
  <si>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</si>
  <si>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</si>
  <si>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</si>
  <si>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</si>
  <si>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</si>
  <si>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</si>
  <si>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</si>
  <si>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</si>
  <si>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</si>
  <si>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</si>
  <si>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</si>
  <si>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</si>
  <si>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</si>
  <si>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</si>
  <si>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</si>
  <si>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</si>
  <si>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</si>
  <si>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</si>
  <si>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</si>
  <si>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</si>
  <si>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</si>
  <si>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</si>
  <si>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</si>
  <si>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</si>
  <si>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</si>
  <si>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</si>
  <si>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</si>
  <si>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</si>
  <si>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</si>
  <si>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</si>
  <si>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</si>
  <si>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</si>
  <si>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</si>
  <si>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</si>
  <si>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</si>
  <si>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</si>
  <si>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</si>
  <si>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</si>
  <si>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</si>
  <si>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</si>
  <si>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</si>
  <si>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</si>
  <si>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</si>
  <si>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</si>
  <si>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</si>
  <si>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</si>
  <si>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</si>
  <si>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</si>
  <si>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</si>
  <si>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</si>
  <si>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</si>
  <si>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</si>
  <si>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</si>
  <si>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</si>
  <si>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</si>
  <si>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</si>
  <si>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</si>
  <si>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</si>
  <si>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</si>
  <si>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</si>
  <si>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</si>
  <si>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</si>
  <si>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</si>
  <si>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</si>
  <si>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</si>
  <si>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</si>
  <si>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</si>
  <si>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</si>
  <si>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</si>
  <si>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</si>
  <si>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</si>
  <si>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</si>
  <si>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</si>
  <si>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</si>
  <si>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</si>
  <si>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</si>
  <si>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</si>
  <si>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</si>
  <si>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</si>
  <si>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</si>
  <si>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</si>
  <si>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</si>
  <si>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</si>
  <si>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</si>
  <si>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</si>
  <si>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</si>
  <si>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</si>
  <si>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</si>
  <si>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</si>
  <si>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</si>
  <si>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</si>
  <si>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</si>
  <si>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</si>
  <si>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</si>
  <si>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</si>
  <si>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</si>
  <si>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</si>
  <si>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</si>
  <si>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</si>
  <si>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</si>
  <si>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</si>
  <si>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</si>
  <si>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</si>
  <si>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</si>
  <si>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</si>
  <si>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</si>
  <si>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</si>
  <si>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</si>
  <si>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</si>
  <si>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</si>
  <si>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</si>
  <si>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</si>
  <si>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</si>
  <si>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</si>
  <si>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</si>
  <si>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</si>
  <si>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</si>
  <si>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</si>
  <si>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</si>
  <si>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</si>
  <si>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</si>
  <si>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</si>
  <si>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</si>
  <si>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</si>
  <si>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</si>
  <si>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</si>
  <si>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</si>
  <si>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</si>
  <si>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</si>
  <si>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</si>
  <si>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</si>
  <si>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</si>
  <si>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</si>
  <si>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</si>
  <si>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</si>
  <si>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</si>
  <si>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</si>
  <si>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</si>
  <si>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</si>
  <si>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</si>
  <si>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</si>
  <si>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</si>
  <si>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</si>
  <si>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</si>
  <si>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</si>
  <si>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</si>
  <si>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</si>
  <si>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</si>
  <si>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</si>
  <si>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</si>
  <si>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</si>
  <si>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</si>
  <si>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</si>
  <si>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</si>
  <si>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</si>
  <si>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</si>
  <si>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</si>
  <si>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</si>
  <si>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</si>
  <si>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</si>
  <si>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</si>
  <si>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</si>
  <si>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</si>
  <si>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</si>
  <si>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</si>
  <si>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</si>
  <si>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</si>
  <si>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</si>
  <si>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</si>
  <si>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</si>
  <si>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</si>
  <si>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</si>
  <si>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</si>
  <si>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</si>
  <si>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</si>
  <si>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</si>
  <si>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</si>
  <si>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</si>
  <si>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</si>
  <si>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</si>
  <si>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</si>
  <si>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</si>
  <si>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</si>
  <si>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</si>
  <si>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</si>
  <si>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</si>
  <si>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</si>
  <si>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</si>
  <si>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</si>
  <si>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</si>
  <si>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</si>
  <si>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</si>
  <si>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</si>
  <si>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</si>
  <si>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</si>
  <si>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</si>
  <si>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</si>
  <si>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</si>
  <si>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</si>
  <si>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</si>
  <si>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</si>
  <si>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</si>
  <si>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</si>
  <si>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</si>
  <si>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</si>
  <si>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</si>
  <si>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</si>
  <si>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</si>
  <si>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</si>
  <si>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</si>
  <si>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</si>
  <si>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</si>
  <si>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</si>
  <si>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</si>
  <si>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</si>
  <si>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</si>
  <si>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</si>
  <si>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</si>
  <si>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</si>
  <si>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</si>
  <si>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</si>
  <si>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</si>
  <si>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</si>
  <si>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</si>
  <si>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</si>
  <si>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</si>
  <si>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</si>
  <si>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</si>
  <si>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</si>
  <si>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</si>
  <si>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</si>
  <si>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</si>
  <si>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</si>
  <si>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</si>
  <si>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</si>
  <si>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</si>
  <si>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</si>
  <si>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</si>
  <si>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</si>
  <si>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</si>
  <si>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</si>
  <si>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</si>
  <si>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</si>
  <si>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</si>
  <si>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</si>
  <si>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</si>
  <si>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</si>
  <si>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</si>
  <si>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</si>
  <si>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</si>
  <si>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</si>
  <si>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</si>
  <si>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</si>
  <si>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</si>
  <si>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</si>
  <si>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</si>
  <si>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</si>
  <si>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</si>
  <si>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</si>
  <si>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</si>
  <si>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</si>
  <si>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</si>
  <si>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</si>
  <si>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</si>
  <si>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</si>
  <si>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</si>
  <si>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</si>
  <si>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</si>
  <si>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</si>
  <si>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</si>
  <si>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</si>
  <si>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</si>
  <si>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</si>
  <si>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</si>
  <si>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</si>
  <si>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</si>
  <si>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</si>
  <si>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</si>
  <si>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</si>
  <si>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</si>
  <si>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</si>
  <si>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</si>
  <si>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</si>
  <si>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</si>
  <si>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</si>
  <si>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</si>
  <si>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</si>
  <si>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</si>
  <si>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</si>
  <si>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</si>
  <si>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</si>
  <si>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</si>
  <si>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</si>
  <si>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</si>
  <si>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</si>
  <si>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</si>
  <si>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</si>
  <si>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</si>
  <si>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</si>
  <si>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</si>
  <si>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</si>
  <si>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</si>
  <si>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</si>
  <si>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</si>
  <si>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</si>
  <si>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</si>
  <si>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</si>
  <si>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</si>
  <si>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</si>
  <si>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</si>
  <si>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</si>
  <si>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</si>
  <si>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</si>
  <si>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</si>
  <si>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</si>
  <si>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</si>
  <si>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</si>
  <si>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</si>
  <si>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</si>
  <si>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</si>
  <si>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</si>
  <si>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</si>
  <si>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</si>
  <si>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</si>
  <si>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</si>
  <si>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</si>
  <si>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</si>
  <si>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</si>
  <si>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</si>
  <si>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</si>
  <si>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</si>
  <si>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</si>
  <si>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</si>
  <si>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</si>
  <si>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</si>
  <si>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</si>
  <si>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</si>
  <si>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</si>
  <si>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</si>
  <si>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</si>
  <si>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</si>
  <si>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</si>
  <si>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</si>
  <si>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</si>
  <si>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</si>
  <si>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</si>
  <si>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</si>
  <si>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</si>
  <si>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</si>
  <si>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</si>
  <si>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</si>
  <si>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</si>
  <si>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</si>
  <si>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</si>
  <si>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</si>
  <si>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</si>
  <si>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</si>
  <si>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</si>
  <si>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</si>
  <si>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</si>
  <si>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</si>
  <si>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</si>
  <si>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</si>
  <si>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</si>
  <si>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</si>
  <si>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</si>
  <si>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</si>
  <si>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</si>
  <si>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</si>
  <si>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</si>
  <si>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</si>
  <si>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</si>
  <si>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</si>
  <si>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</si>
  <si>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</si>
  <si>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</si>
  <si>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</si>
  <si>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</si>
  <si>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</si>
  <si>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</si>
  <si>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</si>
  <si>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</si>
  <si>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</si>
  <si>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</si>
  <si>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</si>
  <si>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</si>
  <si>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</si>
  <si>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</si>
  <si>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</si>
  <si>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</si>
  <si>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</si>
  <si>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</si>
  <si>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</si>
  <si>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</si>
  <si>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</si>
  <si>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</si>
  <si>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</si>
  <si>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</si>
  <si>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</si>
  <si>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</si>
  <si>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</si>
  <si>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</si>
  <si>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</si>
  <si>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</si>
  <si>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</si>
  <si>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</si>
  <si>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</si>
  <si>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</si>
  <si>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</si>
  <si>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</si>
  <si>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</si>
  <si>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</si>
  <si>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</si>
  <si>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</si>
  <si>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</si>
  <si>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</si>
  <si>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</si>
  <si>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</si>
  <si>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</si>
  <si>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</si>
  <si>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</si>
  <si>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</si>
  <si>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</si>
  <si>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</si>
  <si>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</si>
  <si>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</si>
  <si>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</si>
  <si>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</si>
  <si>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</si>
  <si>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</si>
  <si>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</si>
  <si>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</si>
  <si>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</si>
  <si>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</si>
  <si>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</si>
  <si>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</si>
  <si>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</si>
  <si>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</si>
  <si>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</si>
  <si>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</si>
  <si>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</si>
  <si>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</si>
  <si>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</si>
  <si>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</si>
  <si>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</si>
  <si>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</si>
  <si>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</si>
  <si>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</si>
  <si>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</si>
  <si>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</si>
  <si>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</si>
  <si>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</si>
  <si>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</si>
  <si>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</si>
  <si>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</si>
  <si>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</si>
  <si>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</si>
  <si>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</si>
  <si>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</si>
  <si>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</si>
  <si>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</si>
  <si>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</si>
  <si>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</si>
  <si>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</si>
  <si>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</si>
  <si>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</si>
  <si>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</si>
  <si>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</si>
  <si>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</si>
  <si>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</si>
  <si>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</si>
  <si>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</si>
  <si>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</si>
  <si>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</si>
  <si>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</si>
  <si>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</si>
  <si>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</si>
  <si>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</si>
  <si>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</si>
  <si>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</si>
  <si>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</si>
  <si>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</si>
  <si>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</si>
  <si>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</si>
  <si>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</si>
  <si>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</si>
  <si>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</si>
  <si>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</si>
  <si>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</si>
  <si>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</si>
  <si>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</si>
  <si>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</si>
  <si>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</si>
  <si>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</si>
  <si>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</si>
  <si>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</si>
  <si>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</si>
  <si>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</si>
  <si>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</si>
  <si>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</si>
  <si>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</si>
  <si>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</si>
  <si>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</si>
  <si>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</si>
  <si>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</si>
  <si>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</si>
  <si>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</si>
  <si>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</si>
  <si>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</si>
  <si>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</si>
  <si>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</si>
  <si>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</si>
  <si>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</si>
  <si>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</si>
  <si>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</si>
  <si>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</si>
  <si>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</si>
  <si>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</si>
  <si>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</si>
  <si>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</si>
  <si>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</si>
  <si>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</si>
  <si>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</si>
  <si>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</si>
  <si>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</si>
  <si>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</si>
  <si>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</si>
  <si>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</si>
  <si>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</si>
  <si>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</si>
  <si>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</si>
  <si>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</si>
  <si>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</si>
  <si>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</si>
  <si>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</si>
  <si>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</si>
  <si>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</si>
  <si>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</si>
  <si>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</si>
  <si>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</si>
  <si>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</si>
  <si>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</si>
  <si>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</si>
  <si>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</si>
  <si>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</si>
  <si>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</si>
  <si>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</si>
  <si>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</si>
  <si>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</si>
  <si>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</si>
  <si>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</si>
  <si>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</si>
  <si>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</si>
  <si>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</si>
  <si>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</si>
  <si>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</si>
  <si>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</si>
  <si>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</si>
  <si>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</si>
  <si>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</si>
  <si>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</si>
  <si>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</si>
  <si>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</si>
  <si>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</si>
  <si>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</si>
  <si>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</si>
  <si>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</si>
  <si>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</si>
  <si>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</si>
  <si>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</si>
  <si>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</si>
  <si>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</si>
  <si>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</si>
  <si>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</si>
  <si>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</si>
  <si>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</si>
  <si>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</si>
  <si>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</si>
  <si>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</si>
  <si>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</si>
  <si>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</si>
  <si>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</si>
  <si>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</si>
  <si>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</si>
  <si>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</si>
  <si>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</si>
  <si>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</si>
  <si>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</si>
  <si>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</si>
  <si>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</si>
  <si>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</si>
  <si>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</si>
  <si>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</si>
  <si>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</si>
  <si>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</si>
  <si>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</si>
  <si>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</si>
  <si>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</si>
  <si>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</si>
  <si>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</si>
  <si>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</si>
  <si>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</si>
  <si>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</si>
  <si>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</si>
  <si>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</si>
  <si>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</si>
  <si>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</si>
  <si>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</si>
  <si>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</si>
  <si>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</si>
  <si>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</si>
  <si>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</si>
  <si>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</si>
  <si>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</si>
  <si>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</si>
  <si>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</si>
  <si>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</si>
  <si>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</si>
  <si>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</si>
  <si>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</si>
  <si>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</si>
  <si>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</si>
  <si>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</si>
  <si>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</si>
  <si>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</si>
  <si>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</si>
  <si>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</si>
  <si>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</si>
  <si>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</si>
  <si>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</si>
  <si>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</si>
  <si>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</si>
  <si>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</si>
  <si>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</si>
  <si>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</si>
  <si>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</si>
  <si>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</si>
  <si>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</si>
  <si>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</si>
  <si>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</si>
  <si>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</si>
  <si>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</si>
  <si>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</si>
  <si>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</si>
  <si>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</si>
  <si>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</si>
  <si>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</si>
  <si>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</si>
  <si>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</si>
  <si>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</si>
  <si>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</si>
  <si>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</si>
  <si>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</si>
  <si>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</si>
  <si>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</si>
  <si>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</si>
  <si>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</si>
  <si>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</si>
  <si>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</si>
  <si>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</si>
  <si>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</si>
  <si>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</si>
  <si>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</si>
  <si>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</si>
  <si>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</si>
  <si>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</si>
  <si>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</si>
  <si>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</si>
  <si>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</si>
  <si>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</si>
  <si>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</si>
  <si>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</si>
  <si>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</si>
  <si>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</si>
  <si>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</si>
  <si>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</si>
  <si>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</si>
  <si>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</si>
  <si>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</si>
  <si>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</si>
  <si>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</si>
  <si>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</si>
  <si>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</si>
  <si>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</si>
  <si>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</si>
  <si>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</si>
  <si>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</si>
  <si>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</si>
  <si>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</si>
  <si>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</si>
  <si>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</si>
  <si>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</si>
  <si>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</si>
  <si>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</si>
  <si>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</si>
  <si>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</si>
  <si>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</si>
  <si>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</si>
  <si>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</si>
  <si>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</si>
  <si>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</si>
  <si>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</si>
  <si>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</si>
  <si>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</si>
  <si>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</si>
  <si>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</si>
  <si>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</si>
  <si>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</si>
  <si>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</si>
  <si>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</si>
  <si>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</si>
  <si>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</si>
  <si>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</si>
  <si>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</si>
  <si>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</si>
  <si>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</si>
  <si>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</si>
  <si>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</si>
  <si>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</si>
  <si>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</si>
  <si>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</si>
  <si>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</si>
  <si>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</si>
  <si>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</si>
  <si>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</si>
  <si>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</si>
  <si>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</si>
  <si>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</si>
  <si>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</si>
  <si>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</si>
  <si>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</si>
  <si>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</si>
  <si>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</si>
  <si>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</si>
  <si>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</si>
  <si>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</si>
  <si>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</si>
  <si>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</si>
  <si>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</si>
  <si>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</si>
  <si>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</si>
  <si>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</si>
  <si>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</si>
  <si>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</si>
  <si>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</si>
  <si>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</si>
  <si>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</si>
  <si>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</si>
  <si>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</si>
  <si>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</si>
  <si>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</si>
  <si>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</si>
  <si>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</si>
  <si>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</si>
  <si>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</si>
  <si>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</si>
  <si>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</si>
  <si>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</si>
  <si>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</si>
  <si>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</si>
  <si>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</si>
  <si>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</si>
  <si>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</si>
  <si>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</si>
  <si>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</si>
  <si>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</si>
  <si>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</si>
  <si>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</si>
  <si>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</si>
  <si>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</si>
  <si>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</si>
  <si>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</si>
  <si>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</si>
  <si>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</si>
  <si>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</si>
  <si>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</si>
  <si>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</si>
  <si>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</si>
  <si>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</si>
  <si>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</si>
  <si>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</si>
  <si>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</si>
  <si>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</si>
  <si>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</si>
  <si>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</si>
  <si>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</si>
  <si>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</si>
  <si>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</si>
  <si>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</si>
  <si>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</si>
  <si>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</si>
  <si>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</si>
  <si>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</si>
  <si>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</si>
  <si>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</si>
  <si>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</si>
  <si>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</si>
  <si>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</si>
  <si>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</si>
  <si>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</si>
  <si>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</si>
  <si>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</si>
  <si>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</si>
  <si>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</si>
  <si>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</si>
  <si>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</si>
  <si>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</si>
  <si>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</si>
  <si>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</si>
  <si>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</si>
  <si>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</si>
  <si>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</si>
  <si>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</si>
  <si>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</si>
  <si>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</si>
  <si>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</si>
  <si>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</si>
  <si>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</si>
  <si>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</si>
  <si>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</si>
  <si>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</si>
  <si>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</si>
  <si>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</si>
  <si>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</si>
  <si>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</si>
  <si>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</si>
  <si>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</si>
  <si>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</si>
  <si>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</si>
  <si>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</si>
  <si>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</si>
  <si>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</si>
  <si>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</si>
  <si>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</si>
  <si>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</si>
  <si>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</si>
  <si>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</si>
  <si>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</si>
  <si>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</si>
  <si>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</si>
  <si>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</si>
  <si>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</si>
  <si>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</si>
  <si>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</si>
  <si>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</si>
  <si>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</si>
  <si>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</si>
  <si>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</si>
  <si>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</si>
  <si>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</si>
  <si>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</si>
  <si>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</si>
  <si>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</si>
  <si>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</si>
  <si>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</si>
  <si>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</si>
  <si>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</si>
  <si>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</si>
  <si>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</si>
  <si>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</si>
  <si>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</si>
  <si>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</si>
  <si>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</si>
  <si>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</si>
  <si>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</si>
  <si>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</si>
  <si>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</si>
  <si>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</si>
  <si>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</si>
  <si>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</si>
  <si>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</si>
  <si>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</si>
  <si>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</si>
  <si>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</si>
  <si>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</si>
  <si>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</si>
  <si>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</si>
  <si>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</si>
  <si>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</si>
  <si>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</si>
  <si>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</si>
  <si>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</si>
  <si>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</si>
  <si>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</si>
  <si>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</si>
  <si>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</si>
  <si>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</si>
  <si>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</si>
  <si>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</si>
  <si>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</si>
  <si>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</si>
  <si>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</si>
  <si>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</si>
  <si>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</si>
  <si>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</si>
  <si>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</si>
  <si>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</si>
  <si>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</si>
  <si>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</si>
  <si>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</si>
  <si>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</si>
  <si>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</si>
  <si>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</si>
  <si>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</si>
  <si>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</si>
  <si>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</si>
  <si>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</si>
  <si>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</si>
  <si>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</si>
  <si>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</si>
  <si>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</si>
  <si>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</si>
  <si>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</si>
  <si>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</si>
  <si>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</si>
  <si>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</si>
  <si>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</si>
  <si>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</si>
  <si>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</si>
  <si>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</si>
  <si>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</si>
  <si>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</si>
  <si>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</si>
  <si>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</si>
  <si>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</si>
  <si>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</si>
  <si>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</si>
  <si>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</si>
  <si>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</si>
  <si>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</si>
  <si>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</si>
  <si>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</si>
  <si>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</si>
  <si>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</si>
  <si>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</si>
  <si>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</si>
  <si>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</si>
  <si>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</si>
  <si>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</si>
  <si>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</si>
  <si>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</si>
  <si>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</si>
  <si>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</si>
  <si>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</si>
  <si>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</si>
  <si>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</si>
  <si>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</si>
  <si>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</si>
  <si>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</si>
  <si>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</si>
  <si>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</si>
  <si>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</si>
  <si>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</si>
  <si>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</si>
  <si>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</si>
  <si>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</si>
  <si>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</si>
  <si>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</si>
  <si>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</si>
  <si>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</si>
  <si>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</si>
  <si>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</si>
  <si>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</si>
  <si>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</si>
  <si>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</si>
  <si>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</si>
  <si>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</si>
  <si>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</si>
  <si>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</si>
  <si>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</si>
  <si>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</si>
  <si>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</si>
  <si>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</si>
  <si>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</si>
  <si>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</si>
  <si>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</si>
  <si>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</si>
  <si>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</si>
  <si>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</si>
  <si>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</si>
  <si>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</si>
  <si>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</si>
  <si>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</si>
  <si>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</si>
  <si>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</si>
  <si>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</si>
  <si>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</si>
  <si>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</si>
  <si>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</si>
  <si>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</si>
  <si>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</si>
  <si>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</si>
  <si>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</si>
  <si>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</si>
  <si>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</si>
  <si>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</si>
  <si>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</si>
  <si>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</si>
  <si>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</si>
  <si>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</si>
  <si>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</si>
  <si>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</si>
  <si>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</si>
  <si>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</si>
  <si>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</si>
  <si>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</si>
  <si>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</si>
  <si>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</si>
  <si>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</si>
  <si>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</si>
  <si>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</si>
  <si>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</si>
  <si>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</si>
  <si>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</si>
  <si>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</si>
  <si>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</si>
  <si>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</si>
  <si>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</si>
  <si>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</si>
  <si>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</si>
  <si>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</si>
  <si>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</si>
  <si>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</si>
  <si>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</si>
  <si>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</si>
  <si>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</si>
  <si>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</si>
  <si>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</si>
  <si>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</si>
  <si>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</si>
  <si>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</si>
  <si>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</si>
  <si>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</si>
  <si>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</si>
  <si>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</si>
  <si>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</si>
  <si>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</si>
  <si>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</si>
  <si>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</si>
  <si>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</si>
  <si>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</si>
  <si>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</si>
  <si>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</si>
  <si>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</si>
  <si>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</si>
  <si>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</si>
  <si>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</si>
  <si>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</si>
  <si>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</si>
  <si>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</si>
  <si>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</si>
  <si>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</si>
  <si>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</si>
  <si>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</si>
  <si>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</si>
  <si>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</si>
  <si>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</si>
  <si>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</si>
  <si>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</si>
  <si>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</si>
  <si>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</si>
  <si>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</si>
  <si>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</si>
  <si>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</si>
  <si>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</si>
  <si>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</si>
  <si>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</si>
  <si>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</si>
  <si>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</si>
  <si>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</si>
  <si>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</si>
  <si>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</si>
  <si>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</si>
  <si>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</si>
  <si>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</si>
  <si>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</si>
  <si>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</si>
  <si>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</si>
  <si>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</si>
  <si>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</si>
  <si>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</si>
  <si>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</si>
  <si>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</si>
  <si>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</si>
  <si>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</si>
  <si>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</si>
  <si>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</si>
  <si>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</si>
  <si>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</si>
  <si>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</si>
  <si>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</si>
  <si>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</si>
  <si>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</si>
  <si>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</si>
  <si>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</si>
  <si>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</si>
  <si>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</si>
  <si>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</si>
  <si>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</si>
  <si>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</si>
  <si>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</si>
  <si>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</si>
  <si>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</si>
  <si>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</si>
  <si>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</si>
  <si>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</si>
  <si>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</si>
  <si>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</si>
  <si>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</si>
  <si>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</si>
  <si>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</si>
  <si>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</si>
  <si>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</si>
  <si>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</si>
  <si>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</si>
  <si>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</si>
  <si>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</si>
  <si>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</si>
  <si>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</si>
  <si>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</si>
  <si>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</si>
  <si>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</si>
  <si>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</si>
  <si>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</si>
  <si>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</si>
  <si>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</si>
  <si>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</si>
  <si>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</si>
  <si>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</si>
  <si>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</si>
  <si>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</si>
  <si>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</si>
  <si>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</si>
  <si>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</si>
  <si>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</si>
  <si>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</si>
  <si>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</si>
  <si>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</si>
  <si>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</si>
  <si>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</si>
  <si>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</si>
  <si>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</si>
  <si>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</si>
  <si>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</si>
  <si>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</si>
  <si>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</si>
  <si>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</si>
  <si>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</si>
  <si>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</si>
  <si>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</si>
  <si>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</si>
  <si>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</si>
  <si>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</si>
  <si>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</si>
  <si>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</si>
  <si>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</si>
  <si>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</si>
  <si>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</si>
  <si>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</si>
  <si>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</si>
  <si>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</si>
  <si>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</si>
  <si>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</si>
  <si>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</si>
  <si>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</si>
  <si>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</si>
  <si>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</si>
  <si>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</si>
  <si>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</si>
  <si>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</si>
  <si>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</si>
  <si>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</si>
  <si>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</si>
  <si>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</si>
  <si>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</si>
  <si>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</si>
  <si>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</si>
  <si>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</si>
  <si>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</si>
  <si>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</si>
  <si>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</si>
  <si>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</si>
  <si>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</si>
  <si>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</si>
  <si>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</si>
  <si>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</si>
  <si>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</si>
  <si>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</si>
  <si>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</si>
  <si>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</si>
  <si>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</si>
  <si>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</si>
  <si>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</si>
  <si>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</si>
  <si>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</si>
  <si>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</si>
  <si>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</si>
  <si>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</si>
  <si>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</si>
  <si>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</si>
  <si>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</si>
  <si>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</si>
  <si>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</si>
  <si>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</si>
  <si>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</si>
  <si>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</si>
  <si>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</si>
  <si>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</si>
  <si>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</si>
  <si>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</si>
  <si>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</si>
  <si>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</si>
  <si>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</si>
  <si>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</si>
  <si>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</si>
  <si>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</si>
  <si>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</si>
  <si>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</si>
  <si>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</si>
  <si>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</si>
  <si>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</si>
  <si>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</si>
  <si>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</si>
  <si>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</si>
  <si>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</si>
  <si>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</si>
  <si>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</si>
  <si>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</si>
  <si>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</si>
  <si>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</si>
  <si>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</si>
  <si>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</si>
  <si>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</si>
  <si>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</si>
  <si>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</si>
  <si>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</si>
  <si>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</si>
  <si>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</si>
  <si>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</si>
  <si>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</si>
  <si>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</si>
  <si>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</si>
  <si>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</si>
  <si>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</si>
  <si>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</si>
  <si>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</si>
  <si>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</si>
  <si>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</si>
  <si>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</si>
  <si>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</si>
  <si>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</si>
  <si>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</si>
  <si>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</si>
  <si>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</si>
  <si>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</si>
  <si>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</si>
  <si>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</si>
  <si>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</si>
  <si>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</si>
  <si>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</si>
  <si>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</si>
  <si>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</si>
  <si>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</si>
  <si>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</si>
  <si>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</si>
  <si>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</si>
  <si>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</si>
  <si>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</si>
  <si>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</si>
  <si>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</si>
  <si>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</si>
  <si>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</si>
  <si>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</si>
  <si>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</si>
  <si>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</si>
  <si>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</si>
  <si>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</si>
  <si>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</si>
  <si>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</si>
  <si>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</si>
  <si>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</si>
  <si>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</si>
  <si>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</si>
  <si>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</si>
  <si>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</si>
  <si>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</si>
  <si>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</si>
  <si>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</si>
  <si>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</si>
  <si>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</si>
  <si>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</si>
  <si>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</si>
  <si>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</si>
  <si>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</si>
  <si>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</si>
  <si>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</si>
  <si>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</si>
  <si>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</si>
  <si>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</si>
  <si>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</si>
  <si>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</si>
  <si>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</si>
  <si>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</si>
  <si>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</si>
  <si>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</si>
  <si>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</si>
  <si>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</si>
  <si>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</si>
  <si>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</si>
  <si>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</si>
  <si>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</si>
  <si>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</si>
  <si>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</si>
  <si>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</si>
  <si>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</si>
  <si>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</si>
  <si>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</si>
  <si>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</si>
  <si>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</si>
  <si>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</si>
  <si>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</si>
  <si>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</si>
  <si>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</si>
  <si>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</si>
  <si>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</si>
  <si>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</si>
  <si>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</si>
  <si>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</si>
  <si>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</si>
  <si>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</si>
  <si>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</si>
  <si>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</si>
  <si>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</si>
  <si>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</si>
  <si>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</si>
  <si>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</si>
  <si>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</si>
  <si>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</si>
  <si>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</si>
  <si>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</si>
  <si>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</si>
  <si>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</si>
  <si>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</si>
  <si>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</si>
  <si>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</si>
  <si>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</si>
  <si>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</si>
  <si>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</si>
  <si>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</si>
  <si>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</si>
  <si>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</si>
  <si>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</si>
  <si>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</si>
  <si>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</si>
  <si>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</si>
  <si>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</si>
  <si>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</si>
  <si>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</si>
  <si>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</si>
  <si>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</si>
  <si>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</si>
  <si>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</si>
  <si>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</si>
  <si>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</si>
  <si>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</si>
  <si>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</si>
  <si>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</si>
  <si>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</si>
  <si>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</si>
  <si>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</si>
  <si>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</si>
  <si>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</si>
  <si>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</si>
  <si>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</si>
  <si>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</si>
  <si>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</si>
  <si>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</si>
  <si>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</si>
  <si>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</si>
  <si>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</si>
  <si>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</si>
  <si>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</si>
  <si>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</si>
  <si>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</si>
  <si>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</si>
  <si>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</si>
  <si>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</si>
  <si>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</si>
  <si>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</si>
  <si>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</si>
  <si>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</si>
  <si>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</si>
  <si>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</si>
  <si>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</si>
  <si>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</si>
  <si>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</si>
  <si>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</si>
  <si>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</si>
  <si>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</si>
  <si>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</si>
  <si>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</si>
  <si>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</si>
  <si>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</si>
  <si>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</si>
  <si>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</si>
  <si>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</si>
  <si>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</si>
  <si>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</si>
  <si>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</si>
  <si>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</si>
  <si>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</si>
  <si>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</si>
  <si>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</si>
  <si>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</si>
  <si>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</si>
  <si>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</si>
  <si>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</si>
  <si>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</si>
  <si>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</si>
  <si>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</si>
  <si>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</si>
  <si>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</si>
  <si>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</si>
  <si>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</si>
  <si>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</si>
  <si>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</si>
  <si>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</si>
  <si>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</si>
  <si>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</si>
  <si>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</si>
  <si>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</si>
  <si>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</si>
  <si>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</si>
  <si>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</si>
  <si>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</si>
  <si>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</si>
  <si>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</si>
  <si>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</si>
  <si>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</si>
  <si>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</si>
  <si>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</si>
  <si>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</si>
  <si>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</si>
  <si>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</si>
  <si>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</si>
  <si>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</si>
  <si>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</si>
  <si>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</si>
  <si>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</si>
  <si>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</si>
  <si>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</si>
  <si>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</si>
  <si>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</si>
  <si>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</si>
  <si>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</si>
  <si>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</si>
  <si>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</si>
  <si>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</si>
  <si>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</si>
  <si>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</si>
  <si>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</si>
  <si>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</si>
  <si>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</si>
  <si>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</si>
  <si>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</si>
  <si>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</si>
  <si>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</si>
  <si>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</si>
  <si>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</si>
  <si>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</si>
  <si>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</si>
  <si>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</si>
  <si>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</si>
  <si>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</si>
  <si>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</si>
  <si>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</si>
  <si>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</si>
  <si>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</si>
  <si>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</si>
  <si>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</si>
  <si>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</si>
  <si>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</si>
  <si>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</si>
  <si>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</si>
  <si>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</si>
  <si>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</si>
  <si>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</si>
  <si>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</si>
  <si>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</si>
  <si>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</si>
  <si>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</si>
  <si>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</si>
  <si>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</si>
  <si>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</si>
  <si>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</si>
  <si>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</si>
  <si>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</si>
  <si>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</si>
  <si>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</si>
  <si>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</si>
  <si>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</si>
  <si>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</si>
  <si>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</si>
  <si>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</si>
  <si>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</si>
  <si>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</si>
  <si>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</si>
  <si>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</si>
  <si>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</si>
  <si>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</si>
  <si>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</si>
  <si>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</si>
  <si>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</si>
  <si>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</si>
  <si>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</si>
  <si>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</si>
  <si>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</si>
  <si>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</si>
  <si>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</si>
  <si>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</si>
  <si>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</si>
  <si>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</si>
  <si>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</si>
  <si>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</si>
  <si>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</si>
  <si>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</si>
  <si>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</si>
  <si>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</si>
  <si>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</si>
  <si>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</si>
  <si>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</si>
  <si>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</si>
  <si>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</si>
  <si>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</si>
  <si>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</si>
  <si>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</si>
  <si>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</si>
  <si>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</si>
  <si>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</si>
  <si>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</si>
  <si>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</si>
  <si>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</si>
  <si>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</si>
  <si>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</si>
  <si>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</si>
  <si>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</si>
  <si>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</si>
  <si>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</si>
  <si>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</si>
  <si>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</si>
  <si>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</si>
  <si>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</si>
  <si>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</si>
  <si>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</si>
  <si>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</si>
  <si>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</si>
  <si>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</si>
  <si>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</si>
  <si>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</si>
  <si>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</si>
  <si>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</si>
  <si>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</si>
  <si>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</si>
  <si>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</si>
  <si>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</si>
  <si>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</si>
  <si>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</si>
  <si>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</si>
  <si>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</si>
  <si>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</si>
  <si>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</si>
  <si>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</si>
  <si>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</si>
  <si>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</si>
  <si>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</si>
  <si>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</si>
  <si>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</si>
  <si>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</si>
  <si>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</si>
  <si>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</si>
  <si>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</si>
  <si>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</si>
  <si>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</si>
  <si>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</si>
  <si>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</si>
  <si>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</si>
  <si>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</si>
  <si>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</si>
  <si>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</si>
  <si>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</si>
  <si>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</si>
  <si>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</si>
  <si>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</si>
  <si>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</si>
  <si>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</si>
  <si>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</si>
  <si>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</si>
  <si>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</si>
  <si>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</si>
  <si>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</si>
  <si>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</si>
  <si>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</si>
  <si>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</si>
  <si>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</si>
  <si>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</si>
  <si>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</si>
  <si>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</si>
  <si>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</si>
  <si>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</si>
  <si>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</si>
  <si>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</si>
  <si>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</si>
  <si>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</si>
  <si>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</si>
  <si>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</si>
  <si>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</si>
  <si>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</si>
  <si>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</si>
  <si>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</si>
  <si>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</si>
  <si>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</si>
  <si>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</si>
  <si>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</si>
  <si>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</si>
  <si>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</si>
  <si>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</si>
  <si>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</si>
  <si>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</si>
  <si>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</si>
  <si>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</si>
  <si>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</si>
  <si>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</si>
  <si>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</si>
  <si>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</si>
  <si>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</si>
  <si>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</si>
  <si>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</si>
  <si>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</si>
  <si>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</si>
  <si>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</si>
  <si>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</si>
  <si>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</si>
  <si>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</si>
  <si>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</si>
  <si>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</si>
  <si>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</si>
  <si>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</si>
  <si>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</si>
  <si>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</si>
  <si>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</si>
  <si>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</si>
  <si>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</si>
  <si>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</si>
  <si>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</si>
  <si>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</si>
  <si>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</si>
  <si>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</si>
  <si>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</si>
  <si>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</si>
  <si>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</si>
  <si>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</si>
  <si>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</si>
  <si>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</si>
  <si>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</si>
  <si>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</si>
  <si>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</si>
  <si>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</si>
  <si>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</si>
  <si>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</si>
  <si>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</si>
  <si>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</si>
  <si>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</si>
  <si>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</si>
  <si>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</si>
  <si>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</si>
  <si>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</si>
  <si>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</si>
  <si>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</si>
  <si>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</si>
  <si>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</si>
  <si>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</si>
  <si>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</si>
  <si>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</si>
  <si>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</si>
  <si>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</si>
  <si>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</si>
  <si>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</si>
  <si>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</si>
  <si>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</si>
  <si>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</si>
  <si>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</si>
  <si>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</si>
  <si>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</si>
  <si>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</si>
  <si>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</si>
  <si>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</si>
  <si>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</si>
  <si>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</si>
  <si>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</si>
  <si>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</si>
  <si>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</si>
  <si>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</si>
  <si>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</si>
  <si>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</si>
  <si>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</si>
  <si>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</si>
  <si>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</si>
  <si>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</si>
  <si>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</si>
  <si>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</si>
  <si>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</si>
  <si>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</si>
  <si>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</si>
  <si>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</si>
  <si>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</si>
  <si>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</si>
  <si>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</si>
  <si>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</si>
  <si>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</si>
  <si>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</si>
  <si>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</si>
  <si>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</si>
  <si>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</si>
  <si>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</si>
  <si>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</si>
  <si>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</si>
  <si>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</si>
  <si>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</si>
  <si>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</si>
  <si>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</si>
  <si>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</si>
  <si>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</si>
  <si>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</si>
  <si>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</si>
  <si>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</si>
  <si>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</si>
  <si>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</si>
  <si>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</si>
  <si>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</si>
  <si>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</si>
  <si>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</si>
  <si>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</si>
  <si>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</si>
  <si>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</si>
  <si>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</si>
  <si>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</si>
  <si>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</si>
  <si>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</si>
  <si>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</si>
  <si>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</si>
  <si>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</si>
  <si>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</si>
  <si>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</si>
  <si>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</si>
  <si>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</si>
  <si>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</si>
  <si>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</si>
  <si>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</si>
  <si>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</si>
  <si>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</si>
  <si>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</si>
  <si>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</si>
  <si>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</si>
  <si>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</si>
  <si>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</si>
  <si>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</si>
  <si>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</si>
  <si>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</si>
  <si>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</si>
  <si>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</si>
  <si>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</si>
  <si>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</si>
  <si>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</si>
  <si>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</si>
  <si>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</si>
  <si>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</si>
  <si>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</si>
  <si>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</si>
  <si>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</si>
  <si>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</si>
  <si>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</si>
  <si>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</si>
  <si>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</si>
  <si>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</si>
  <si>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</si>
  <si>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</si>
  <si>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</si>
  <si>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</si>
  <si>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</si>
  <si>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</si>
  <si>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</si>
  <si>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</si>
  <si>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</si>
  <si>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</si>
  <si>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</si>
  <si>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</si>
  <si>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</si>
  <si>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</si>
  <si>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</si>
  <si>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</si>
  <si>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</si>
  <si>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</si>
  <si>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</si>
  <si>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</si>
  <si>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</si>
  <si>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</si>
  <si>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</si>
  <si>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</si>
  <si>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</si>
  <si>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</si>
  <si>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</si>
  <si>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</si>
  <si>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</si>
  <si>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</si>
  <si>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</si>
  <si>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</si>
  <si>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</si>
  <si>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</si>
  <si>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</si>
  <si>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</si>
  <si>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</si>
  <si>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</si>
  <si>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</si>
  <si>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</si>
  <si>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</si>
  <si>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</si>
  <si>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</si>
  <si>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</si>
  <si>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</si>
  <si>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</si>
  <si>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</si>
  <si>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</si>
  <si>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</si>
  <si>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</si>
  <si>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</si>
  <si>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</si>
  <si>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</si>
  <si>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</si>
  <si>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</si>
  <si>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</si>
  <si>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</si>
  <si>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</si>
  <si>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</si>
  <si>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</si>
  <si>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</si>
  <si>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</si>
  <si>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</si>
  <si>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</si>
  <si>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</si>
  <si>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</si>
  <si>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</si>
  <si>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</si>
  <si>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</si>
  <si>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</si>
  <si>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</si>
  <si>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</si>
  <si>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</si>
  <si>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</si>
  <si>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</si>
  <si>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</si>
  <si>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</si>
  <si>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</si>
  <si>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</si>
  <si>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</si>
  <si>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</si>
  <si>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</si>
  <si>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</si>
  <si>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</si>
  <si>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</si>
  <si>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</si>
  <si>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</si>
  <si>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</si>
  <si>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</si>
  <si>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</si>
  <si>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</si>
  <si>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</si>
  <si>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</si>
  <si>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</si>
  <si>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</si>
  <si>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</si>
  <si>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</si>
  <si>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</si>
  <si>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</si>
  <si>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</si>
  <si>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</si>
  <si>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</si>
  <si>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</si>
  <si>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</si>
  <si>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</si>
  <si>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</si>
  <si>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</si>
  <si>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</si>
  <si>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</si>
  <si>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</si>
  <si>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</si>
  <si>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</si>
  <si>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</si>
  <si>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</si>
  <si>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</si>
  <si>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</si>
  <si>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</si>
  <si>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</si>
  <si>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</si>
  <si>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</si>
  <si>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</si>
  <si>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</si>
  <si>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</si>
  <si>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</si>
  <si>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</si>
  <si>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</si>
  <si>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</si>
  <si>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</si>
  <si>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</si>
  <si>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</si>
  <si>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</si>
  <si>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</si>
  <si>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</si>
  <si>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</si>
  <si>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</si>
  <si>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</si>
  <si>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</si>
  <si>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</si>
  <si>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</si>
  <si>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</si>
  <si>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</si>
  <si>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</si>
  <si>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</si>
  <si>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</si>
  <si>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</si>
  <si>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</si>
  <si>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</si>
  <si>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</si>
  <si>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</si>
  <si>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</si>
  <si>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</si>
  <si>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</si>
  <si>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</si>
  <si>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</si>
  <si>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</si>
  <si>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</si>
  <si>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</si>
  <si>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</si>
  <si>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</si>
  <si>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</si>
  <si>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</si>
  <si>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</si>
  <si>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</si>
  <si>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</si>
  <si>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</si>
  <si>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</si>
  <si>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</si>
  <si>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</si>
  <si>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</si>
  <si>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</si>
  <si>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</si>
  <si>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</si>
  <si>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</si>
  <si>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</si>
  <si>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</si>
  <si>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</si>
  <si>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</si>
  <si>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</si>
  <si>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</si>
  <si>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</si>
  <si>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</si>
  <si>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</si>
  <si>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</si>
  <si>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</si>
  <si>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</si>
  <si>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</si>
  <si>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</si>
  <si>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</si>
  <si>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</si>
  <si>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</si>
  <si>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</si>
  <si>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</si>
  <si>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</si>
  <si>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</si>
  <si>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</si>
  <si>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</si>
  <si>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</si>
  <si>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</si>
  <si>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</si>
  <si>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</si>
  <si>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</si>
  <si>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</si>
  <si>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</si>
  <si>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</si>
  <si>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</si>
  <si>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</si>
  <si>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</si>
  <si>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</si>
  <si>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</si>
  <si>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</si>
  <si>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</si>
  <si>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</si>
  <si>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</si>
  <si>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</si>
  <si>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</si>
  <si>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</si>
  <si>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</si>
  <si>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</si>
  <si>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</si>
  <si>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</si>
  <si>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</si>
  <si>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</si>
  <si>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</si>
  <si>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</si>
  <si>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</si>
  <si>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</si>
  <si>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</si>
  <si>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</si>
  <si>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</si>
  <si>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</si>
  <si>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</si>
  <si>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</si>
  <si>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</si>
  <si>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</si>
  <si>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</si>
  <si>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</si>
  <si>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</si>
  <si>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</si>
  <si>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</si>
  <si>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</si>
  <si>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</si>
  <si>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</si>
  <si>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</si>
  <si>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</si>
  <si>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</si>
  <si>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</si>
  <si>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</si>
  <si>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</si>
  <si>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</si>
  <si>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</si>
  <si>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</si>
  <si>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</si>
  <si>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</si>
  <si>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</si>
  <si>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</si>
  <si>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</si>
  <si>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</si>
  <si>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</si>
  <si>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</si>
  <si>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</si>
  <si>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</si>
  <si>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</si>
  <si>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</si>
  <si>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</si>
  <si>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</si>
  <si>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</si>
  <si>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</si>
  <si>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</si>
  <si>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</si>
  <si>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</si>
  <si>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</si>
  <si>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</si>
  <si>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</si>
  <si>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</si>
  <si>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</si>
  <si>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</si>
  <si>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</si>
  <si>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</si>
  <si>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</si>
  <si>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</si>
  <si>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</si>
  <si>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</si>
  <si>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</si>
  <si>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</si>
  <si>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</si>
  <si>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</si>
  <si>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</si>
  <si>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</si>
  <si>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</si>
  <si>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</si>
  <si>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</si>
  <si>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</si>
  <si>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</si>
  <si>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</si>
  <si>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</si>
  <si>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</si>
  <si>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</si>
  <si>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</si>
  <si>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</si>
  <si>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</si>
  <si>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</si>
  <si>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</si>
  <si>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</si>
  <si>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</si>
  <si>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</si>
  <si>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</si>
  <si>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</si>
  <si>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</si>
  <si>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</si>
  <si>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</si>
  <si>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</si>
  <si>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</si>
  <si>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</si>
  <si>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</si>
  <si>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</si>
  <si>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</si>
  <si>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</si>
  <si>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</si>
  <si>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</si>
  <si>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</si>
  <si>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</si>
  <si>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</si>
  <si>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</si>
  <si>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</si>
  <si>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</si>
  <si>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</si>
  <si>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</si>
  <si>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</si>
  <si>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</si>
  <si>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</si>
  <si>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</si>
  <si>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</si>
  <si>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</si>
  <si>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</si>
  <si>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</si>
  <si>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</si>
  <si>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</si>
  <si>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</si>
  <si>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</si>
  <si>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</si>
  <si>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</si>
  <si>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</si>
  <si>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</si>
  <si>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</si>
  <si>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</si>
  <si>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</si>
  <si>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</si>
  <si>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</si>
  <si>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</si>
  <si>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</si>
  <si>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</si>
  <si>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</si>
  <si>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</si>
  <si>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</si>
  <si>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</si>
  <si>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</si>
  <si>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</si>
  <si>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</si>
  <si>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</si>
  <si>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</si>
  <si>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</si>
  <si>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</si>
  <si>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</si>
  <si>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</si>
  <si>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</si>
  <si>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</si>
  <si>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</si>
  <si>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</si>
  <si>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</si>
  <si>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</si>
  <si>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</si>
  <si>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</si>
  <si>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</si>
  <si>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</si>
  <si>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</si>
  <si>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</si>
  <si>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</si>
  <si>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</si>
  <si>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</si>
  <si>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</si>
  <si>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</si>
  <si>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</si>
  <si>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</si>
  <si>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</si>
  <si>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</si>
  <si>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</si>
  <si>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</si>
  <si>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</si>
  <si>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</si>
  <si>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</si>
  <si>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</si>
  <si>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</si>
  <si>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</si>
  <si>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</si>
  <si>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</si>
  <si>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</si>
  <si>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</si>
  <si>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</si>
  <si>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</si>
  <si>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</si>
  <si>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</si>
  <si>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</si>
  <si>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</si>
  <si>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</si>
  <si>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</si>
  <si>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</si>
  <si>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</si>
  <si>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</si>
  <si>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</si>
  <si>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</si>
  <si>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</si>
  <si>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</si>
  <si>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</si>
  <si>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</si>
  <si>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</si>
  <si>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</si>
  <si>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</si>
  <si>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</si>
  <si>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</si>
  <si>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</si>
  <si>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</si>
  <si>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</si>
  <si>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</si>
  <si>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</si>
  <si>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</si>
  <si>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</si>
  <si>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</si>
  <si>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</si>
  <si>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</si>
  <si>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</si>
  <si>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</si>
  <si>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</si>
  <si>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</si>
  <si>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</si>
  <si>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</si>
  <si>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</si>
  <si>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</si>
  <si>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</si>
  <si>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</si>
  <si>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</si>
  <si>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</si>
  <si>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</si>
  <si>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</si>
  <si>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</si>
  <si>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</si>
  <si>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</si>
  <si>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</si>
  <si>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</si>
  <si>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</si>
  <si>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</si>
  <si>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</si>
  <si>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</si>
  <si>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</si>
  <si>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</si>
  <si>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</si>
  <si>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</si>
  <si>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</si>
  <si>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</si>
  <si>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</si>
  <si>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</si>
  <si>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</si>
  <si>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</si>
  <si>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</si>
  <si>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</si>
  <si>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</si>
  <si>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</si>
  <si>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</si>
  <si>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</si>
  <si>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</si>
  <si>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</si>
  <si>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</si>
  <si>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</si>
  <si>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</si>
  <si>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</si>
  <si>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</si>
  <si>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</si>
  <si>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</si>
  <si>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</si>
  <si>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</si>
  <si>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</si>
  <si>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</si>
  <si>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</si>
  <si>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</si>
  <si>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</si>
  <si>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</si>
  <si>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</si>
  <si>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</si>
  <si>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</si>
  <si>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</si>
  <si>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</si>
  <si>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</si>
  <si>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</si>
  <si>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</si>
  <si>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</si>
  <si>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</si>
  <si>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</si>
  <si>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</si>
  <si>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</si>
  <si>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</si>
  <si>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</si>
  <si>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</si>
  <si>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</si>
  <si>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</si>
  <si>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</si>
  <si>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</si>
  <si>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</si>
  <si>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</si>
  <si>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</si>
  <si>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</si>
  <si>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</si>
  <si>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</si>
  <si>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</si>
  <si>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</si>
  <si>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</si>
  <si>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</si>
  <si>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</si>
  <si>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</si>
  <si>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</si>
  <si>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</si>
  <si>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</si>
  <si>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</si>
  <si>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</si>
  <si>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</si>
  <si>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</si>
  <si>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</si>
  <si>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</si>
  <si>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</si>
  <si>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</si>
  <si>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</si>
  <si>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</si>
  <si>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</si>
  <si>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</si>
  <si>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</si>
  <si>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</si>
  <si>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</si>
  <si>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</si>
  <si>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</si>
  <si>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</si>
  <si>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</si>
  <si>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</si>
  <si>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</si>
  <si>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</si>
  <si>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</si>
  <si>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</si>
  <si>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</si>
  <si>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</si>
  <si>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</si>
  <si>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</si>
  <si>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</si>
  <si>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</si>
  <si>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</si>
  <si>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</si>
  <si>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</si>
  <si>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</si>
  <si>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</si>
  <si>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</si>
  <si>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</si>
  <si>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</si>
  <si>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</si>
  <si>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</si>
  <si>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</si>
  <si>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</si>
  <si>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</si>
  <si>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</si>
  <si>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</si>
  <si>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</si>
  <si>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</si>
  <si>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</si>
  <si>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</si>
  <si>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</si>
  <si>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</si>
  <si>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</si>
  <si>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</si>
  <si>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</si>
  <si>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</si>
  <si>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</si>
  <si>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</si>
  <si>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</si>
  <si>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</si>
  <si>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</si>
  <si>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</si>
  <si>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</si>
  <si>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</si>
  <si>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</si>
  <si>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</si>
  <si>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</si>
  <si>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</si>
  <si>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</si>
  <si>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</si>
  <si>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</si>
  <si>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</si>
  <si>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</si>
  <si>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</si>
  <si>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</si>
  <si>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</si>
  <si>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</si>
  <si>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</si>
  <si>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</si>
  <si>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</si>
  <si>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</si>
  <si>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</si>
  <si>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</si>
  <si>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</si>
  <si>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</si>
  <si>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</si>
  <si>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</si>
  <si>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</si>
  <si>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</si>
  <si>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</si>
  <si>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</si>
  <si>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</si>
  <si>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</si>
  <si>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</si>
  <si>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</si>
  <si>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</si>
  <si>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</si>
  <si>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</si>
  <si>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</si>
  <si>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</si>
  <si>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</si>
  <si>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</si>
  <si>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</si>
  <si>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</si>
  <si>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</si>
  <si>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</si>
  <si>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</si>
  <si>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</si>
  <si>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</si>
  <si>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</si>
  <si>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</si>
  <si>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</si>
  <si>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</si>
  <si>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</si>
  <si>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</si>
  <si>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</si>
  <si>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</si>
  <si>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</si>
  <si>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</si>
  <si>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</si>
  <si>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</si>
  <si>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</si>
  <si>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</si>
  <si>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</si>
  <si>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</si>
  <si>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</si>
  <si>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</si>
  <si>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</si>
  <si>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</si>
  <si>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</si>
  <si>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</si>
  <si>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</si>
  <si>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</si>
  <si>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</si>
  <si>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</si>
  <si>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</si>
  <si>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</si>
  <si>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</si>
  <si>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</si>
  <si>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</si>
  <si>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</si>
  <si>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</si>
  <si>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</si>
  <si>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</si>
  <si>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</si>
  <si>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</si>
  <si>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</si>
  <si>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</si>
  <si>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</si>
  <si>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</si>
  <si>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</si>
  <si>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</si>
  <si>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</si>
  <si>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</si>
  <si>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</si>
  <si>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</si>
  <si>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</si>
  <si>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</si>
  <si>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</si>
  <si>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</si>
  <si>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</si>
  <si>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</si>
  <si>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</si>
  <si>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</si>
  <si>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</si>
  <si>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</si>
  <si>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</si>
  <si>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</si>
  <si>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</si>
  <si>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</si>
  <si>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</si>
  <si>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</si>
  <si>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</si>
  <si>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</si>
  <si>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</si>
  <si>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</si>
  <si>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</si>
  <si>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</si>
  <si>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</si>
  <si>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</si>
  <si>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</si>
  <si>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</si>
  <si>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</si>
  <si>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</si>
  <si>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</si>
  <si>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</si>
  <si>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</si>
  <si>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</si>
  <si>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</si>
  <si>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</si>
  <si>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</si>
  <si>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</si>
  <si>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</si>
  <si>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</si>
  <si>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</si>
  <si>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</si>
  <si>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</si>
  <si>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</si>
  <si>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</si>
  <si>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</si>
  <si>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</si>
  <si>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</si>
  <si>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</si>
  <si>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</si>
  <si>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</si>
  <si>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</si>
  <si>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</si>
  <si>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</si>
  <si>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</si>
  <si>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</si>
  <si>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</si>
  <si>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</si>
  <si>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</si>
  <si>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</si>
  <si>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</si>
  <si>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</si>
  <si>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</si>
  <si>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</si>
  <si>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</si>
  <si>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</si>
  <si>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</si>
  <si>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</si>
  <si>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</si>
  <si>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</si>
  <si>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</si>
  <si>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</si>
  <si>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</si>
  <si>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</si>
  <si>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</si>
  <si>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</si>
  <si>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</si>
  <si>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</si>
  <si>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</si>
  <si>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</si>
  <si>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</si>
  <si>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</si>
  <si>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</si>
  <si>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</si>
  <si>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</si>
  <si>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</si>
  <si>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</si>
  <si>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</si>
  <si>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</si>
  <si>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</si>
  <si>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</si>
  <si>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</si>
  <si>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</si>
  <si>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</si>
  <si>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</si>
  <si>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</si>
  <si>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</si>
  <si>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</si>
  <si>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</si>
  <si>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</si>
  <si>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</si>
  <si>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</si>
  <si>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</si>
  <si>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</si>
  <si>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</si>
  <si>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</si>
  <si>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</si>
  <si>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</si>
  <si>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</si>
  <si>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</si>
  <si>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</si>
  <si>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</si>
  <si>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</si>
  <si>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</si>
  <si>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</si>
  <si>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</si>
  <si>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</si>
  <si>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</si>
  <si>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</si>
  <si>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</si>
  <si>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</si>
  <si>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</si>
  <si>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</si>
  <si>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</si>
  <si>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</si>
  <si>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</si>
  <si>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</si>
  <si>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</si>
  <si>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</si>
  <si>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</si>
  <si>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</si>
  <si>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</si>
  <si>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</si>
  <si>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</si>
  <si>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</si>
  <si>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</si>
  <si>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</si>
  <si>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</si>
  <si>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</si>
  <si>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</si>
  <si>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</si>
  <si>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</si>
  <si>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</si>
  <si>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</si>
  <si>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</si>
  <si>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</si>
  <si>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</si>
  <si>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</si>
  <si>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</si>
  <si>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</si>
  <si>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</si>
  <si>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</si>
  <si>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</si>
  <si>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</si>
  <si>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</si>
  <si>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</si>
  <si>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</si>
  <si>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</si>
  <si>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</si>
  <si>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</si>
  <si>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</si>
  <si>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</si>
  <si>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</si>
  <si>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</si>
  <si>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</si>
  <si>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</si>
  <si>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</si>
  <si>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</si>
  <si>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</si>
  <si>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</si>
  <si>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</si>
  <si>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</si>
  <si>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</si>
  <si>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</si>
  <si>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</si>
  <si>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</si>
  <si>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</si>
  <si>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</si>
  <si>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</si>
  <si>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</si>
  <si>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</si>
  <si>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</si>
  <si>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</si>
  <si>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</si>
  <si>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</si>
  <si>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</si>
  <si>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</si>
  <si>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</si>
  <si>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</si>
  <si>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</si>
  <si>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</si>
  <si>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</si>
  <si>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</si>
  <si>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</si>
  <si>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</si>
  <si>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</si>
  <si>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</si>
  <si>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</si>
  <si>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</si>
  <si>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</si>
  <si>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</si>
  <si>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</si>
  <si>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</si>
  <si>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</si>
  <si>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</si>
  <si>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</si>
  <si>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</si>
  <si>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</si>
  <si>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</si>
  <si>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</si>
  <si>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</si>
  <si>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</si>
  <si>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</si>
  <si>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</si>
  <si>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</si>
  <si>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</si>
  <si>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</si>
  <si>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</si>
  <si>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</si>
  <si>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</si>
  <si>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</si>
  <si>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</si>
  <si>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</si>
  <si>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</si>
  <si>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</si>
  <si>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</si>
  <si>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</si>
  <si>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</si>
  <si>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</si>
  <si>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</si>
  <si>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</si>
  <si>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</si>
  <si>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</si>
  <si>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</si>
  <si>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</si>
  <si>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</si>
  <si>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</si>
  <si>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</si>
  <si>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</si>
  <si>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</si>
  <si>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</si>
  <si>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</si>
  <si>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</si>
  <si>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</si>
  <si>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</si>
  <si>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</si>
  <si>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</si>
  <si>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</si>
  <si>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</si>
  <si>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</si>
  <si>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</si>
  <si>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</si>
  <si>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</si>
  <si>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</si>
  <si>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</si>
  <si>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</si>
  <si>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</si>
  <si>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</si>
  <si>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</si>
  <si>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</si>
  <si>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</si>
  <si>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</si>
  <si>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</si>
  <si>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</si>
  <si>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</si>
  <si>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</si>
  <si>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</si>
  <si>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</si>
  <si>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</si>
  <si>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</si>
  <si>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</si>
  <si>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</si>
  <si>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</si>
  <si>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</si>
  <si>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</si>
  <si>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</si>
  <si>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</si>
  <si>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</si>
  <si>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</si>
  <si>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</si>
  <si>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</si>
  <si>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</si>
  <si>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</si>
  <si>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</si>
  <si>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</si>
  <si>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</si>
  <si>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</si>
  <si>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</si>
  <si>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</si>
  <si>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</si>
  <si>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</si>
  <si>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</si>
  <si>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</si>
  <si>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</si>
  <si>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</si>
  <si>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</si>
  <si>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</si>
  <si>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</si>
  <si>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</si>
  <si>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</si>
  <si>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</si>
  <si>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</si>
  <si>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</si>
  <si>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</si>
  <si>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</si>
  <si>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</si>
  <si>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</si>
  <si>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</si>
  <si>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</si>
  <si>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</si>
  <si>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</si>
  <si>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</si>
  <si>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</si>
  <si>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</si>
  <si>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</si>
  <si>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</si>
  <si>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</si>
  <si>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</si>
  <si>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</si>
  <si>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</si>
  <si>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</si>
  <si>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</si>
  <si>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</si>
  <si>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</si>
  <si>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</si>
  <si>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</si>
  <si>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</si>
  <si>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</si>
  <si>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</si>
  <si>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</si>
  <si>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</si>
  <si>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</si>
  <si>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</si>
  <si>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</si>
  <si>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</si>
  <si>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</si>
  <si>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</si>
  <si>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</si>
  <si>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</si>
  <si>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</si>
  <si>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</si>
  <si>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</si>
  <si>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</si>
  <si>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</si>
  <si>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</si>
  <si>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</si>
  <si>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</si>
  <si>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</si>
  <si>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</si>
  <si>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</si>
  <si>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</si>
  <si>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</si>
  <si>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</si>
  <si>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</si>
  <si>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</si>
  <si>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</si>
  <si>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</si>
  <si>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</si>
  <si>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</si>
  <si>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</si>
  <si>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</si>
  <si>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</si>
  <si>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</si>
  <si>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</si>
  <si>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</si>
  <si>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</si>
  <si>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</si>
  <si>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</si>
  <si>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</si>
  <si>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</si>
  <si>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</si>
  <si>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</si>
  <si>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</si>
  <si>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</si>
  <si>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</si>
  <si>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</si>
  <si>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</si>
  <si>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</si>
  <si>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</si>
  <si>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</si>
  <si>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</si>
  <si>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</si>
  <si>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</si>
  <si>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</si>
  <si>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</si>
  <si>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</si>
  <si>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</si>
  <si>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</si>
  <si>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</si>
  <si>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</si>
  <si>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</si>
  <si>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</si>
  <si>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</si>
  <si>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</si>
  <si>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</si>
  <si>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</si>
  <si>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</si>
  <si>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</si>
  <si>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</si>
  <si>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</si>
  <si>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</si>
  <si>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</si>
  <si>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</si>
  <si>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</si>
  <si>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</si>
  <si>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</si>
  <si>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</si>
  <si>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</si>
  <si>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</si>
  <si>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</si>
  <si>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</si>
  <si>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</si>
  <si>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</si>
  <si>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</si>
  <si>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</si>
  <si>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</si>
  <si>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</si>
  <si>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</si>
  <si>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</si>
  <si>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</si>
  <si>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</si>
  <si>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</si>
  <si>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</si>
  <si>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</si>
  <si>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</si>
  <si>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</si>
  <si>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</si>
  <si>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</si>
  <si>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</si>
  <si>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</si>
  <si>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</si>
  <si>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</si>
  <si>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</si>
  <si>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</si>
  <si>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</si>
  <si>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</si>
  <si>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</si>
  <si>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</si>
  <si>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</si>
  <si>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</si>
  <si>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</si>
  <si>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</si>
  <si>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</si>
  <si>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</si>
  <si>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</si>
  <si>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</si>
  <si>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</si>
  <si>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</si>
  <si>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</si>
  <si>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</si>
  <si>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</si>
  <si>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</si>
  <si>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</si>
  <si>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</si>
  <si>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</si>
  <si>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</si>
  <si>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</si>
  <si>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</si>
  <si>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</si>
  <si>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</si>
  <si>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</si>
  <si>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</si>
  <si>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</si>
  <si>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</si>
  <si>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</si>
  <si>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</si>
  <si>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</si>
  <si>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</si>
  <si>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</si>
  <si>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</si>
  <si>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</si>
  <si>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</si>
  <si>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</si>
  <si>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</si>
  <si>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</si>
  <si>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</si>
  <si>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</si>
  <si>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</si>
  <si>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</si>
  <si>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</si>
  <si>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</si>
  <si>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</si>
  <si>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</si>
  <si>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</si>
  <si>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</si>
  <si>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</si>
  <si>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</si>
  <si>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</si>
  <si>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</si>
  <si>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</si>
  <si>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</si>
  <si>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</si>
  <si>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</si>
  <si>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</si>
  <si>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</si>
  <si>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</si>
  <si>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</si>
  <si>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</si>
  <si>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</si>
  <si>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</si>
  <si>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</si>
  <si>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</si>
  <si>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</si>
  <si>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</si>
  <si>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</si>
  <si>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</si>
  <si>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</si>
  <si>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</si>
  <si>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</si>
  <si>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</si>
  <si>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</si>
  <si>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</si>
  <si>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</si>
  <si>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</si>
  <si>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</si>
  <si>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</si>
  <si>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</si>
  <si>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</si>
  <si>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</si>
  <si>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</si>
  <si>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</si>
  <si>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</si>
  <si>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</si>
  <si>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</si>
  <si>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</si>
  <si>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</si>
  <si>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</si>
  <si>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</si>
  <si>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</si>
  <si>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</si>
  <si>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</si>
  <si>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</si>
  <si>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</si>
  <si>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</si>
  <si>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</si>
  <si>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</si>
  <si>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</si>
  <si>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</si>
  <si>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</si>
  <si>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</si>
  <si>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</si>
  <si>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</si>
  <si>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</si>
  <si>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</si>
  <si>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</si>
  <si>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</si>
  <si>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</si>
  <si>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</si>
  <si>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</si>
  <si>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</si>
  <si>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</si>
  <si>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</si>
  <si>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</si>
  <si>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</si>
  <si>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</si>
  <si>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</si>
  <si>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</si>
  <si>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</si>
  <si>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</si>
  <si>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</si>
  <si>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</si>
  <si>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</si>
  <si>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</si>
  <si>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</si>
  <si>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</si>
  <si>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</si>
  <si>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</si>
  <si>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</si>
  <si>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</si>
  <si>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</si>
  <si>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</si>
  <si>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</si>
  <si>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</si>
  <si>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</si>
  <si>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</si>
  <si>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</si>
  <si>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</si>
  <si>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</si>
  <si>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</si>
  <si>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</si>
  <si>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</si>
  <si>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</si>
  <si>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</si>
  <si>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</si>
  <si>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</si>
  <si>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</si>
  <si>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</si>
  <si>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</si>
  <si>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</si>
  <si>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</si>
  <si>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</si>
  <si>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</si>
  <si>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</si>
  <si>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</si>
  <si>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</si>
  <si>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</si>
  <si>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</si>
  <si>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</si>
  <si>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</si>
  <si>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</si>
  <si>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</si>
  <si>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</si>
  <si>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</si>
  <si>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</si>
  <si>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</si>
  <si>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</si>
  <si>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</si>
  <si>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</si>
  <si>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</si>
  <si>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</si>
  <si>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</si>
  <si>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</si>
  <si>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</si>
  <si>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</si>
  <si>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</si>
  <si>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</si>
  <si>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</si>
  <si>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</si>
  <si>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</si>
  <si>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</si>
  <si>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</si>
  <si>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</si>
  <si>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</si>
  <si>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</si>
  <si>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</si>
  <si>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</si>
  <si>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</si>
  <si>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</si>
  <si>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</si>
  <si>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</si>
  <si>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</si>
  <si>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</si>
  <si>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</si>
  <si>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</si>
  <si>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</si>
  <si>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</si>
  <si>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</si>
  <si>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</si>
  <si>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</si>
  <si>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</si>
  <si>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</si>
  <si>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</si>
  <si>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</si>
  <si>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</si>
  <si>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</si>
  <si>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</si>
  <si>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</si>
  <si>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</si>
  <si>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</si>
  <si>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</si>
  <si>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</si>
  <si>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</si>
  <si>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</si>
  <si>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</si>
  <si>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</si>
  <si>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</si>
  <si>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</si>
  <si>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</si>
  <si>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</si>
  <si>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</si>
  <si>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</si>
  <si>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</si>
  <si>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</si>
  <si>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</si>
  <si>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</si>
  <si>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</si>
  <si>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</si>
  <si>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</si>
  <si>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</si>
  <si>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</si>
  <si>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</si>
  <si>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</si>
  <si>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</si>
  <si>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</si>
  <si>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</si>
  <si>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</si>
  <si>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</si>
  <si>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</si>
  <si>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</si>
  <si>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</si>
  <si>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</si>
  <si>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</si>
  <si>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</si>
  <si>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</si>
  <si>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</si>
  <si>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</si>
  <si>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</si>
  <si>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</si>
  <si>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</si>
  <si>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</si>
  <si>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</si>
  <si>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</si>
  <si>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</si>
  <si>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</si>
  <si>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</si>
  <si>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</si>
  <si>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</si>
  <si>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</si>
  <si>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</si>
  <si>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</si>
  <si>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</si>
  <si>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</si>
  <si>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</si>
  <si>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</si>
  <si>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</si>
  <si>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</si>
  <si>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</si>
  <si>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</si>
  <si>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</si>
  <si>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</si>
  <si>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</si>
  <si>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</si>
  <si>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</si>
  <si>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</si>
  <si>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</si>
  <si>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</si>
  <si>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</si>
  <si>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</si>
  <si>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</si>
  <si>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</si>
  <si>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</si>
  <si>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</si>
  <si>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</si>
  <si>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</si>
  <si>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</si>
  <si>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</si>
  <si>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</si>
  <si>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</si>
  <si>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</si>
  <si>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</si>
  <si>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</si>
  <si>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</si>
  <si>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</si>
  <si>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</si>
  <si>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</si>
  <si>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</si>
  <si>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</si>
  <si>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</si>
  <si>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</si>
  <si>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</si>
  <si>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</si>
  <si>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</si>
  <si>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</si>
  <si>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</si>
  <si>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</si>
  <si>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</si>
  <si>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</si>
  <si>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</si>
  <si>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</si>
  <si>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</si>
  <si>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</si>
  <si>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</si>
  <si>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</si>
  <si>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</si>
  <si>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</si>
  <si>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</si>
  <si>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</si>
  <si>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</si>
  <si>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</si>
  <si>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</si>
  <si>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</si>
  <si>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</si>
  <si>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</si>
  <si>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</si>
  <si>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</si>
  <si>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</si>
  <si>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</si>
  <si>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</si>
  <si>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</si>
  <si>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</si>
  <si>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</si>
  <si>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</si>
  <si>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</si>
  <si>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</si>
  <si>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</si>
  <si>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</si>
  <si>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</si>
  <si>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</si>
  <si>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</si>
  <si>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</si>
  <si>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</si>
  <si>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</si>
  <si>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</si>
  <si>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</si>
  <si>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</si>
  <si>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</si>
  <si>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</si>
  <si>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</si>
  <si>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</si>
  <si>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</si>
  <si>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</si>
  <si>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</si>
  <si>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</si>
  <si>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</si>
  <si>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</si>
  <si>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</si>
  <si>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</si>
  <si>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</si>
  <si>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</si>
  <si>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</si>
  <si>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</si>
  <si>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</si>
  <si>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</si>
  <si>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</si>
  <si>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</si>
  <si>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</si>
  <si>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</si>
  <si>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</si>
  <si>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</si>
  <si>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</si>
  <si>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</si>
  <si>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</si>
  <si>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</si>
  <si>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</si>
  <si>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</si>
  <si>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</si>
  <si>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</si>
  <si>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</si>
  <si>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</si>
  <si>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</si>
  <si>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</si>
  <si>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</si>
  <si>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</si>
  <si>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</si>
  <si>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</si>
  <si>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</si>
  <si>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</si>
  <si>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</si>
  <si>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</si>
  <si>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</si>
  <si>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</si>
  <si>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</si>
  <si>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</si>
  <si>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</si>
  <si>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</si>
  <si>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</si>
  <si>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</si>
  <si>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</si>
  <si>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</si>
  <si>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</si>
  <si>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</si>
  <si>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</si>
  <si>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</si>
  <si>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</si>
  <si>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</si>
  <si>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</si>
  <si>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</si>
  <si>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</si>
  <si>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</si>
  <si>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</si>
  <si>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</si>
  <si>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</si>
  <si>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</si>
  <si>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</si>
  <si>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</si>
  <si>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</si>
  <si>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</si>
  <si>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</si>
  <si>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</si>
  <si>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</si>
  <si>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</si>
  <si>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</si>
  <si>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</si>
  <si>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</si>
  <si>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</si>
  <si>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</si>
  <si>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</si>
  <si>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</si>
  <si>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</si>
  <si>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</si>
  <si>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</si>
  <si>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</si>
  <si>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</si>
  <si>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</si>
  <si>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</si>
  <si>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</si>
  <si>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</si>
  <si>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</si>
  <si>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</si>
  <si>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</si>
  <si>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</si>
  <si>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</si>
  <si>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</si>
  <si>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</si>
  <si>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</si>
  <si>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</si>
  <si>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</si>
  <si>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</si>
  <si>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</si>
  <si>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</si>
  <si>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</si>
  <si>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</si>
  <si>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</si>
  <si>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</si>
  <si>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</si>
  <si>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</si>
  <si>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</si>
  <si>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</si>
  <si>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</si>
  <si>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</si>
  <si>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</si>
  <si>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</si>
  <si>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</si>
  <si>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</si>
  <si>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</si>
  <si>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</si>
  <si>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</si>
  <si>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</si>
  <si>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</si>
  <si>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</si>
  <si>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</si>
  <si>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</si>
  <si>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</si>
  <si>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</si>
  <si>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</si>
  <si>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</si>
  <si>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</si>
  <si>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</si>
  <si>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</si>
  <si>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</si>
  <si>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</si>
  <si>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</si>
  <si>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</si>
  <si>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</si>
  <si>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</si>
  <si>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</si>
  <si>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</si>
  <si>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</si>
  <si>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</si>
  <si>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</si>
  <si>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</si>
  <si>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</si>
  <si>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</si>
  <si>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</si>
  <si>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</si>
  <si>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</si>
  <si>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</si>
  <si>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</si>
  <si>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</si>
  <si>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</si>
  <si>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</si>
  <si>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</si>
  <si>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</si>
  <si>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</si>
  <si>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</si>
  <si>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</si>
  <si>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</si>
  <si>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</si>
  <si>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</si>
  <si>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</si>
  <si>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</si>
  <si>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</si>
  <si>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</si>
  <si>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</si>
  <si>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</si>
  <si>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</si>
  <si>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</si>
  <si>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</si>
  <si>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</si>
  <si>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</si>
  <si>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</si>
  <si>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</si>
  <si>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</si>
  <si>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</si>
  <si>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</si>
  <si>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</si>
  <si>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</si>
  <si>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</si>
  <si>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</si>
  <si>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</si>
  <si>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</si>
  <si>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</si>
  <si>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</si>
  <si>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</si>
  <si>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</si>
  <si>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</si>
  <si>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</si>
  <si>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</si>
  <si>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</si>
  <si>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</si>
  <si>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</si>
  <si>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</si>
  <si>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</si>
  <si>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</si>
  <si>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</si>
  <si>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</si>
  <si>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</si>
  <si>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</si>
  <si>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</si>
  <si>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</si>
  <si>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</si>
  <si>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</si>
  <si>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</si>
  <si>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</si>
  <si>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</si>
  <si>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</si>
  <si>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</si>
  <si>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</si>
  <si>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</si>
  <si>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</si>
  <si>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</si>
  <si>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</si>
  <si>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</si>
  <si>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</si>
  <si>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</si>
  <si>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</si>
  <si>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</si>
  <si>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</si>
  <si>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</si>
  <si>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</si>
  <si>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</si>
  <si>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</si>
  <si>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</si>
  <si>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</si>
  <si>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</si>
  <si>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</si>
  <si>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</si>
  <si>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</si>
  <si>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</si>
  <si>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</si>
  <si>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</si>
  <si>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</si>
  <si>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</si>
  <si>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</si>
  <si>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</si>
  <si>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</si>
  <si>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</si>
  <si>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</si>
  <si>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</si>
  <si>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</si>
  <si>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</si>
  <si>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</si>
  <si>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</si>
  <si>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</si>
  <si>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</si>
  <si>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</si>
  <si>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</si>
  <si>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</si>
  <si>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</si>
  <si>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</si>
  <si>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</si>
  <si>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</si>
  <si>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</si>
  <si>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</si>
  <si>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</si>
  <si>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</si>
  <si>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</si>
  <si>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</si>
  <si>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</si>
  <si>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</si>
  <si>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</si>
  <si>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</si>
  <si>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</si>
  <si>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</si>
  <si>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</si>
  <si>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</si>
  <si>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</si>
  <si>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</si>
  <si>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</si>
  <si>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</si>
  <si>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</si>
  <si>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</si>
  <si>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</si>
  <si>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</si>
  <si>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</si>
  <si>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</si>
  <si>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</si>
  <si>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</si>
  <si>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</si>
  <si>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</si>
  <si>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</si>
  <si>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</si>
  <si>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</si>
  <si>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</si>
  <si>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</si>
  <si>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</si>
  <si>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</si>
  <si>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</si>
  <si>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</si>
  <si>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</si>
  <si>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</si>
  <si>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</si>
  <si>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</si>
  <si>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</si>
  <si>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</si>
  <si>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</si>
  <si>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</si>
  <si>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</si>
  <si>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</si>
  <si>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</si>
  <si>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</si>
  <si>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</si>
  <si>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</si>
  <si>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</si>
  <si>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</si>
  <si>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</si>
  <si>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</si>
  <si>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</si>
  <si>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</si>
  <si>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</si>
  <si>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</si>
  <si>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</si>
  <si>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</si>
  <si>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</si>
  <si>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</si>
  <si>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</si>
  <si>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</si>
  <si>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</si>
  <si>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</si>
  <si>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</si>
  <si>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</si>
  <si>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</si>
  <si>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</si>
  <si>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</si>
  <si>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</si>
  <si>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</si>
  <si>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</si>
  <si>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</si>
  <si>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</si>
  <si>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</si>
  <si>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</si>
  <si>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</si>
  <si>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</si>
  <si>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</si>
  <si>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</si>
  <si>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</si>
  <si>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</si>
  <si>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</si>
  <si>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</si>
  <si>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</si>
  <si>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</si>
  <si>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</si>
  <si>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</si>
  <si>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</si>
  <si>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</si>
  <si>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</si>
  <si>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</si>
  <si>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</si>
  <si>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</si>
  <si>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</si>
  <si>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</si>
  <si>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</si>
  <si>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</si>
  <si>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</si>
  <si>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</si>
  <si>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</si>
  <si>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</si>
  <si>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</si>
  <si>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</si>
  <si>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</si>
  <si>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</si>
  <si>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</si>
  <si>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</si>
  <si>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</si>
  <si>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</si>
  <si>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</si>
  <si>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</si>
  <si>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</si>
  <si>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</si>
  <si>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</si>
  <si>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</si>
  <si>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</si>
  <si>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</si>
  <si>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</si>
  <si>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</si>
  <si>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</si>
  <si>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</si>
  <si>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</si>
  <si>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</si>
  <si>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</si>
  <si>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</si>
  <si>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</si>
  <si>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</si>
  <si>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</si>
  <si>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</si>
  <si>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</si>
  <si>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</si>
  <si>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</si>
  <si>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</si>
  <si>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</si>
  <si>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</si>
  <si>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</si>
  <si>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</si>
  <si>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</si>
  <si>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</si>
  <si>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</si>
  <si>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</si>
  <si>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</si>
  <si>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</si>
  <si>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</si>
  <si>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</si>
  <si>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</si>
  <si>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</si>
  <si>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</si>
  <si>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</si>
  <si>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</si>
  <si>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</si>
  <si>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</si>
  <si>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</si>
  <si>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</si>
  <si>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</si>
  <si>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</si>
  <si>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</si>
  <si>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</si>
  <si>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</si>
  <si>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</si>
  <si>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</si>
  <si>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</si>
  <si>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</si>
  <si>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</si>
  <si>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</si>
  <si>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</si>
  <si>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</si>
  <si>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</si>
  <si>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</si>
  <si>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</si>
  <si>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</si>
  <si>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</si>
  <si>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</si>
  <si>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</si>
  <si>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</si>
  <si>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</si>
  <si>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</si>
  <si>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</si>
  <si>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</si>
  <si>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</si>
  <si>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</si>
  <si>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</si>
  <si>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</si>
  <si>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</si>
  <si>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</si>
  <si>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</si>
  <si>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</si>
  <si>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</si>
  <si>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</si>
  <si>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</si>
  <si>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</si>
  <si>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</si>
  <si>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</si>
  <si>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</si>
  <si>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</si>
  <si>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</si>
  <si>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</si>
  <si>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</si>
  <si>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</si>
  <si>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</si>
  <si>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</si>
  <si>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</si>
  <si>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</si>
  <si>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</si>
  <si>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</si>
  <si>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</si>
  <si>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</si>
  <si>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</si>
  <si>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</si>
  <si>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</si>
  <si>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</si>
  <si>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</si>
  <si>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</si>
  <si>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</si>
  <si>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</si>
  <si>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</si>
  <si>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</si>
  <si>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</si>
  <si>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</si>
  <si>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</si>
  <si>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</si>
  <si>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</si>
  <si>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</si>
  <si>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</si>
  <si>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</si>
  <si>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</si>
  <si>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</si>
  <si>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</si>
  <si>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</si>
  <si>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</si>
  <si>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</si>
  <si>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</si>
  <si>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</si>
  <si>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</si>
  <si>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</si>
  <si>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</si>
  <si>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</si>
  <si>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</si>
  <si>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</si>
  <si>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</si>
  <si>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</si>
  <si>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</si>
  <si>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</si>
  <si>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</si>
  <si>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</si>
  <si>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</si>
  <si>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</si>
  <si>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</si>
  <si>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</si>
  <si>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</si>
  <si>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</si>
  <si>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</si>
  <si>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</si>
  <si>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</si>
  <si>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</si>
  <si>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</si>
  <si>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</si>
  <si>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</si>
  <si>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</si>
  <si>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</si>
  <si>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</si>
  <si>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</si>
  <si>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</si>
  <si>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</si>
  <si>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</si>
  <si>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</si>
  <si>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</si>
  <si>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</si>
  <si>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</si>
  <si>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</si>
  <si>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</si>
  <si>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</si>
  <si>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</si>
  <si>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</si>
  <si>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</si>
  <si>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</si>
  <si>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</si>
  <si>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</si>
  <si>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</si>
  <si>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</si>
  <si>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</si>
  <si>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</si>
  <si>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</si>
  <si>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</si>
  <si>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</si>
  <si>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</si>
  <si>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</si>
  <si>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</si>
  <si>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</si>
  <si>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</si>
  <si>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</si>
  <si>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</si>
  <si>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</si>
  <si>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</si>
  <si>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</si>
  <si>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</si>
  <si>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</si>
  <si>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</si>
  <si>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</si>
  <si>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</si>
  <si>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</si>
  <si>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</si>
  <si>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</si>
  <si>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</si>
  <si>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</si>
  <si>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</si>
  <si>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</si>
  <si>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</si>
  <si>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</si>
  <si>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</si>
  <si>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</si>
  <si>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</si>
  <si>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</si>
  <si>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</si>
  <si>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</si>
  <si>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</si>
  <si>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</si>
  <si>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</si>
  <si>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</si>
  <si>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</si>
  <si>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</si>
  <si>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</si>
  <si>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</si>
  <si>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</si>
  <si>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</si>
  <si>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</si>
  <si>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</si>
  <si>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</si>
  <si>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</si>
  <si>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</si>
  <si>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</si>
  <si>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</si>
  <si>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</si>
  <si>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</si>
  <si>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</si>
  <si>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</si>
  <si>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</si>
  <si>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</si>
  <si>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</si>
  <si>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</si>
  <si>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</si>
  <si>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</si>
  <si>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</si>
  <si>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</si>
  <si>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</si>
  <si>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</si>
  <si>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</si>
  <si>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</si>
  <si>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</si>
  <si>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</si>
  <si>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</si>
  <si>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</si>
  <si>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</si>
  <si>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</si>
  <si>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</si>
  <si>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</si>
  <si>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</si>
  <si>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</si>
  <si>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</si>
  <si>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</si>
  <si>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</si>
  <si>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</si>
  <si>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</si>
  <si>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</si>
  <si>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</si>
  <si>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</si>
  <si>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</si>
  <si>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</si>
  <si>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</si>
  <si>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</si>
  <si>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</si>
  <si>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</si>
  <si>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</si>
  <si>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</si>
  <si>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</si>
  <si>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</si>
  <si>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</si>
  <si>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</si>
  <si>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</si>
  <si>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</si>
  <si>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</si>
  <si>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</si>
  <si>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</si>
  <si>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</si>
  <si>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</si>
  <si>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</si>
  <si>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</si>
  <si>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</si>
  <si>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</si>
  <si>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</si>
  <si>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</si>
  <si>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</si>
  <si>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</si>
  <si>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</si>
  <si>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</si>
  <si>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</si>
  <si>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</si>
  <si>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</si>
  <si>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</si>
  <si>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</si>
  <si>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</si>
  <si>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</si>
  <si>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</si>
  <si>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</si>
  <si>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</si>
  <si>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</si>
  <si>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</si>
  <si>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</si>
  <si>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</si>
  <si>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</si>
  <si>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</si>
  <si>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</si>
  <si>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</si>
  <si>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</si>
  <si>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</si>
  <si>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</si>
  <si>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</si>
  <si>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</si>
  <si>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</si>
  <si>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</si>
  <si>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</si>
  <si>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</si>
  <si>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</si>
  <si>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</si>
  <si>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</si>
  <si>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</si>
  <si>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</si>
  <si>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</si>
  <si>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</si>
  <si>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</si>
  <si>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</si>
  <si>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</si>
  <si>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</si>
  <si>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</si>
  <si>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</si>
  <si>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</si>
  <si>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</si>
  <si>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</si>
  <si>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</si>
  <si>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</si>
  <si>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</si>
  <si>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</si>
  <si>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</si>
  <si>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</si>
  <si>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</si>
  <si>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</si>
  <si>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</si>
  <si>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</si>
  <si>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</si>
  <si>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</si>
  <si>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</si>
  <si>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</si>
  <si>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</si>
  <si>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</si>
  <si>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</si>
  <si>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</si>
  <si>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</si>
  <si>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</si>
  <si>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</si>
  <si>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</si>
  <si>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</si>
  <si>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</si>
  <si>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</si>
  <si>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</si>
  <si>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</si>
  <si>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</si>
  <si>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</si>
  <si>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</si>
  <si>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</si>
  <si>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</si>
  <si>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</si>
  <si>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</si>
  <si>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</si>
  <si>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</si>
  <si>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</si>
  <si>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</si>
  <si>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</si>
  <si>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</si>
  <si>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</si>
  <si>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</si>
  <si>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</si>
  <si>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</si>
  <si>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</si>
  <si>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</si>
  <si>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</si>
  <si>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</si>
  <si>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</si>
  <si>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</si>
  <si>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</si>
  <si>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</si>
  <si>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</si>
  <si>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</si>
  <si>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</si>
  <si>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</si>
  <si>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</si>
  <si>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</si>
  <si>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</si>
  <si>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</si>
  <si>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</si>
  <si>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</si>
  <si>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</si>
  <si>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</si>
  <si>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</si>
  <si>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</si>
  <si>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</si>
  <si>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</si>
  <si>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</si>
  <si>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</si>
  <si>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</si>
  <si>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</si>
  <si>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</si>
  <si>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</si>
  <si>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</si>
  <si>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</si>
  <si>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</si>
  <si>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</si>
  <si>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</si>
  <si>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</si>
  <si>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</si>
  <si>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</si>
  <si>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</si>
  <si>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</si>
  <si>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</si>
  <si>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</si>
  <si>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</si>
  <si>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</si>
  <si>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</si>
  <si>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</si>
  <si>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</si>
  <si>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</si>
  <si>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</si>
  <si>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</si>
  <si>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</si>
  <si>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</si>
  <si>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</si>
  <si>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</si>
  <si>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</si>
  <si>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</si>
  <si>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</si>
  <si>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</si>
  <si>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</si>
  <si>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</si>
  <si>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</si>
  <si>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</si>
  <si>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</si>
  <si>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</si>
  <si>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</si>
  <si>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</si>
  <si>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</si>
  <si>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</si>
  <si>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</si>
  <si>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</si>
  <si>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</si>
  <si>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</si>
  <si>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</si>
  <si>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</si>
  <si>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</si>
  <si>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</si>
  <si>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</si>
  <si>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</si>
  <si>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</si>
  <si>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</si>
  <si>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</si>
  <si>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</si>
  <si>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</si>
  <si>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</si>
  <si>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</si>
  <si>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</si>
  <si>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</si>
  <si>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</si>
  <si>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</si>
  <si>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</si>
  <si>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</si>
  <si>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</si>
  <si>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</si>
  <si>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</si>
  <si>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</si>
  <si>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</si>
  <si>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</si>
  <si>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</si>
  <si>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</si>
  <si>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</si>
  <si>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</si>
  <si>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</si>
  <si>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</si>
  <si>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</si>
  <si>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</si>
  <si>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</si>
  <si>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</si>
  <si>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</si>
  <si>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</si>
  <si>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</si>
  <si>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</si>
  <si>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</si>
  <si>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</si>
  <si>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</si>
  <si>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</si>
  <si>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</si>
  <si>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</si>
  <si>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</si>
  <si>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</si>
  <si>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</si>
  <si>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</si>
  <si>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</si>
  <si>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</si>
  <si>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</si>
  <si>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</si>
  <si>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</si>
  <si>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</si>
  <si>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</si>
  <si>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</si>
  <si>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</si>
  <si>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</si>
  <si>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</si>
  <si>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</si>
  <si>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</si>
  <si>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</si>
  <si>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</si>
  <si>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</si>
  <si>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</si>
  <si>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</si>
  <si>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</si>
  <si>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</si>
  <si>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</si>
  <si>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</si>
  <si>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</si>
  <si>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</si>
  <si>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</si>
  <si>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</si>
  <si>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</si>
  <si>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</si>
  <si>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</si>
  <si>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</si>
  <si>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</si>
  <si>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</si>
  <si>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</si>
  <si>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</si>
  <si>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</si>
  <si>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</si>
  <si>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</si>
  <si>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</si>
  <si>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</si>
  <si>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</si>
  <si>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</si>
  <si>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</si>
  <si>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</si>
  <si>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</si>
  <si>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</si>
  <si>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</si>
  <si>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</si>
  <si>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</si>
  <si>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</si>
  <si>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</si>
  <si>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</si>
  <si>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</si>
  <si>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</si>
  <si>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</si>
  <si>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</si>
  <si>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</si>
  <si>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</si>
  <si>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</si>
  <si>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</si>
  <si>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</si>
  <si>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</si>
  <si>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</si>
  <si>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</si>
  <si>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</si>
  <si>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</si>
  <si>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</si>
  <si>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</si>
  <si>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</si>
  <si>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</si>
  <si>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</si>
  <si>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</si>
  <si>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</si>
  <si>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</si>
  <si>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</si>
  <si>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</si>
  <si>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</si>
  <si>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</si>
  <si>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</si>
  <si>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</si>
  <si>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</si>
  <si>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</si>
  <si>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</si>
  <si>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</si>
  <si>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</si>
  <si>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</si>
  <si>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</si>
  <si>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</si>
  <si>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</si>
  <si>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</si>
  <si>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</si>
  <si>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</si>
  <si>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</si>
  <si>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</si>
  <si>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</si>
  <si>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</si>
  <si>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</si>
  <si>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</si>
  <si>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</si>
  <si>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</si>
  <si>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</si>
  <si>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</si>
  <si>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</si>
  <si>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</si>
  <si>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</si>
  <si>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</si>
  <si>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</si>
  <si>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</si>
  <si>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</si>
  <si>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</si>
  <si>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</si>
  <si>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</si>
  <si>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</si>
  <si>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</si>
  <si>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</si>
  <si>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</si>
  <si>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</si>
  <si>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</si>
  <si>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</si>
  <si>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</si>
  <si>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</si>
  <si>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</si>
  <si>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</si>
  <si>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</si>
  <si>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</si>
  <si>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</si>
  <si>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</si>
  <si>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</si>
  <si>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</si>
  <si>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</si>
  <si>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</si>
  <si>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</si>
  <si>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</si>
  <si>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</si>
  <si>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</si>
  <si>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</si>
  <si>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</si>
  <si>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</si>
  <si>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</si>
  <si>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</si>
  <si>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</si>
  <si>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</si>
  <si>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</si>
  <si>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</si>
  <si>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</si>
  <si>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</si>
  <si>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</si>
  <si>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</si>
  <si>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</si>
  <si>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</si>
  <si>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</si>
  <si>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</si>
  <si>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</si>
  <si>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</si>
  <si>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</si>
  <si>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</si>
  <si>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</si>
  <si>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</si>
  <si>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</si>
  <si>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</si>
  <si>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</si>
  <si>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</si>
  <si>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</si>
  <si>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</si>
  <si>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</si>
  <si>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</si>
  <si>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</si>
  <si>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</si>
  <si>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</si>
  <si>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</si>
  <si>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</si>
  <si>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</si>
  <si>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</si>
  <si>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</si>
  <si>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</si>
  <si>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</si>
  <si>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</si>
  <si>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</si>
  <si>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</si>
  <si>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</si>
  <si>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</si>
  <si>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</si>
  <si>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</si>
  <si>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</si>
  <si>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</si>
  <si>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</si>
  <si>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</si>
  <si>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</si>
  <si>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</si>
  <si>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</si>
  <si>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</si>
  <si>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</si>
  <si>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</si>
  <si>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</si>
  <si>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</si>
  <si>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</si>
  <si>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</si>
  <si>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</si>
  <si>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</si>
  <si>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</si>
  <si>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</si>
  <si>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</si>
  <si>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</si>
  <si>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</si>
  <si>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</si>
  <si>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</si>
  <si>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</si>
  <si>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</si>
  <si>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</si>
  <si>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</si>
  <si>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</si>
  <si>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</si>
  <si>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</si>
  <si>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</si>
  <si>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</si>
  <si>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</si>
  <si>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</si>
  <si>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</si>
  <si>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</si>
  <si>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</si>
  <si>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</si>
  <si>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</si>
  <si>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</si>
  <si>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</si>
  <si>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</si>
  <si>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</si>
  <si>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</si>
  <si>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</si>
  <si>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</si>
  <si>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</si>
  <si>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</si>
  <si>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</si>
  <si>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</si>
  <si>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</si>
  <si>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</si>
  <si>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</si>
  <si>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</si>
  <si>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</si>
  <si>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</si>
  <si>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</si>
  <si>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</si>
  <si>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</si>
  <si>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</si>
  <si>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</si>
  <si>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</si>
  <si>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</si>
  <si>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</si>
  <si>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</si>
  <si>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</si>
  <si>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</si>
  <si>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</si>
  <si>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</si>
  <si>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</si>
  <si>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</si>
  <si>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</si>
  <si>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</si>
  <si>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</si>
  <si>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</si>
  <si>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</si>
  <si>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</si>
  <si>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</si>
  <si>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</si>
  <si>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</si>
  <si>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</si>
  <si>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</si>
  <si>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</si>
  <si>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</si>
  <si>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</si>
  <si>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</si>
  <si>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</si>
  <si>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</si>
  <si>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</si>
  <si>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</si>
  <si>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</si>
  <si>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</si>
  <si>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</si>
  <si>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</si>
  <si>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</si>
  <si>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</si>
  <si>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</si>
  <si>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</si>
  <si>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</si>
  <si>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</si>
  <si>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</si>
  <si>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</si>
  <si>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</si>
  <si>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</si>
  <si>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</si>
  <si>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</si>
  <si>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</si>
  <si>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</si>
  <si>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</si>
  <si>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</si>
  <si>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</si>
  <si>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</si>
  <si>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</si>
  <si>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</si>
  <si>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</si>
  <si>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</si>
  <si>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</si>
  <si>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</si>
  <si>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</si>
  <si>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</si>
  <si>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</si>
  <si>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</si>
  <si>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</si>
  <si>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</si>
  <si>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</si>
  <si>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</si>
  <si>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</si>
  <si>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</si>
  <si>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</si>
  <si>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</si>
  <si>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</si>
  <si>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</si>
  <si>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</si>
  <si>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</si>
  <si>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</si>
  <si>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</si>
  <si>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</si>
  <si>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</si>
  <si>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</si>
  <si>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</si>
  <si>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</si>
  <si>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</si>
  <si>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</si>
  <si>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</si>
  <si>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</si>
  <si>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</si>
  <si>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</si>
  <si>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</si>
  <si>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</si>
  <si>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</si>
  <si>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</si>
  <si>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</si>
  <si>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</si>
  <si>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</si>
  <si>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</si>
  <si>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</si>
  <si>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</si>
  <si>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</si>
  <si>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</si>
  <si>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</si>
  <si>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</si>
  <si>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</si>
  <si>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</si>
  <si>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</si>
  <si>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</si>
  <si>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</si>
  <si>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</si>
  <si>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</si>
  <si>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</si>
  <si>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</si>
  <si>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</si>
  <si>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</si>
  <si>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</si>
  <si>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</si>
  <si>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</si>
  <si>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</si>
  <si>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</si>
  <si>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</si>
  <si>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</si>
  <si>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</si>
  <si>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</si>
  <si>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</si>
  <si>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</si>
  <si>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</si>
  <si>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</si>
  <si>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</si>
  <si>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</si>
  <si>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</si>
  <si>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</si>
  <si>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</si>
  <si>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</si>
  <si>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</si>
  <si>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</si>
  <si>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</si>
  <si>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</si>
  <si>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</si>
  <si>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</si>
  <si>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</si>
  <si>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</si>
  <si>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</si>
  <si>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</si>
  <si>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</si>
  <si>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</si>
  <si>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</si>
  <si>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</si>
  <si>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</si>
  <si>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</si>
  <si>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</si>
  <si>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</si>
  <si>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</si>
  <si>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</si>
  <si>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</si>
  <si>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</si>
  <si>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</si>
  <si>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</si>
  <si>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</si>
  <si>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</si>
  <si>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</si>
  <si>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</si>
  <si>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</si>
  <si>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</si>
  <si>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</si>
  <si>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</si>
  <si>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</si>
  <si>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</si>
  <si>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</si>
  <si>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</si>
  <si>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</si>
  <si>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</si>
  <si>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</si>
  <si>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</si>
  <si>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</si>
  <si>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</si>
  <si>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</si>
  <si>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</si>
  <si>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</si>
  <si>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</si>
  <si>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</si>
  <si>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</si>
  <si>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</si>
  <si>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</si>
  <si>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</si>
  <si>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</si>
  <si>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</si>
  <si>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</si>
  <si>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</si>
  <si>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</si>
  <si>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</si>
  <si>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</si>
  <si>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</si>
  <si>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</si>
  <si>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</si>
  <si>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</si>
  <si>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</si>
  <si>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</si>
  <si>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</si>
  <si>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</si>
  <si>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</si>
  <si>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</si>
  <si>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</si>
  <si>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</si>
  <si>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</si>
  <si>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</si>
  <si>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</si>
  <si>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</si>
  <si>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</si>
  <si>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</si>
  <si>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</si>
  <si>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</si>
  <si>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</si>
  <si>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</si>
  <si>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</si>
  <si>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</si>
  <si>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</si>
  <si>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</si>
  <si>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</si>
  <si>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</si>
  <si>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</si>
  <si>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</si>
  <si>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</si>
  <si>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</si>
  <si>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</si>
  <si>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</si>
  <si>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</si>
  <si>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</si>
  <si>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</si>
  <si>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</si>
  <si>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</si>
  <si>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</si>
  <si>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</si>
  <si>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</si>
  <si>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</si>
  <si>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</si>
  <si>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</si>
  <si>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</si>
  <si>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</si>
  <si>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</si>
  <si>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</si>
  <si>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</si>
  <si>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</si>
  <si>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</si>
  <si>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</si>
  <si>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</si>
  <si>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</si>
  <si>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</si>
  <si>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</si>
  <si>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</si>
  <si>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</si>
  <si>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</si>
  <si>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</si>
  <si>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</si>
  <si>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</si>
  <si>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</si>
  <si>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</si>
  <si>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</si>
  <si>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</si>
  <si>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</si>
  <si>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</si>
  <si>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</si>
  <si>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</si>
  <si>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</si>
  <si>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</si>
  <si>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</si>
  <si>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</si>
  <si>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</si>
  <si>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</si>
  <si>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</si>
  <si>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</si>
  <si>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</si>
  <si>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</si>
  <si>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</si>
  <si>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</si>
  <si>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</si>
  <si>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</si>
  <si>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</si>
  <si>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</si>
  <si>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</si>
  <si>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</si>
  <si>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</si>
  <si>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</si>
  <si>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</si>
  <si>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</si>
  <si>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</si>
  <si>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</si>
  <si>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</si>
  <si>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</si>
  <si>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</si>
  <si>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</si>
  <si>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</si>
  <si>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</si>
  <si>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</si>
  <si>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</si>
  <si>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</si>
  <si>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</si>
  <si>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</si>
  <si>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</si>
  <si>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</si>
  <si>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</si>
  <si>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</si>
  <si>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</si>
  <si>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</si>
  <si>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</si>
  <si>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</si>
  <si>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</si>
  <si>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</si>
  <si>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</si>
  <si>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</si>
  <si>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</si>
  <si>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</si>
  <si>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</si>
  <si>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</si>
  <si>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</si>
  <si>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</si>
  <si>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</si>
  <si>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</si>
  <si>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</si>
  <si>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</si>
  <si>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</si>
  <si>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</si>
  <si>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</si>
  <si>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</si>
  <si>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</si>
  <si>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</si>
  <si>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</si>
  <si>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</si>
  <si>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</si>
  <si>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</si>
  <si>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</si>
  <si>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</si>
  <si>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</si>
  <si>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</si>
  <si>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</si>
  <si>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</si>
  <si>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</si>
  <si>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</si>
  <si>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</si>
  <si>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</si>
  <si>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</si>
  <si>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</si>
  <si>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</si>
  <si>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</si>
  <si>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</si>
  <si>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</si>
  <si>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</si>
  <si>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</si>
  <si>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</si>
  <si>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</si>
  <si>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</si>
  <si>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</si>
  <si>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</si>
  <si>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</si>
  <si>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</si>
  <si>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</si>
  <si>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</si>
  <si>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</si>
  <si>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</si>
  <si>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</si>
  <si>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</si>
  <si>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</si>
  <si>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</si>
  <si>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</si>
  <si>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</si>
  <si>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</si>
  <si>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</si>
  <si>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</si>
  <si>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</si>
  <si>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</si>
  <si>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</si>
  <si>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</si>
  <si>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</si>
  <si>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</si>
  <si>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</si>
  <si>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</si>
  <si>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</si>
  <si>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</si>
  <si>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</si>
  <si>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</si>
  <si>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</si>
  <si>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</si>
  <si>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</si>
  <si>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</si>
  <si>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</si>
  <si>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</si>
  <si>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</si>
  <si>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</si>
  <si>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</si>
  <si>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</si>
  <si>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</si>
  <si>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</si>
  <si>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</si>
  <si>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</si>
  <si>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</si>
  <si>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</si>
  <si>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</si>
  <si>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</si>
  <si>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</si>
  <si>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</si>
  <si>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</si>
  <si>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</si>
  <si>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</si>
  <si>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</si>
  <si>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</si>
  <si>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</si>
  <si>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</si>
  <si>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</si>
  <si>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</si>
  <si>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</si>
  <si>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</si>
  <si>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</si>
  <si>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</si>
  <si>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</si>
  <si>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</si>
  <si>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</si>
  <si>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</si>
  <si>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</si>
  <si>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</si>
  <si>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</si>
  <si>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</si>
  <si>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</si>
  <si>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</si>
  <si>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</si>
  <si>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</si>
  <si>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</si>
  <si>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</si>
  <si>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</si>
  <si>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</si>
  <si>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</si>
  <si>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</si>
  <si>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</si>
  <si>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</si>
  <si>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</si>
  <si>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</si>
  <si>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</si>
  <si>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</si>
  <si>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</si>
  <si>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</si>
  <si>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</si>
  <si>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</si>
  <si>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</si>
  <si>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</si>
  <si>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</si>
  <si>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</si>
  <si>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</si>
  <si>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</si>
  <si>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</si>
  <si>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</si>
  <si>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</si>
  <si>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</si>
  <si>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</si>
  <si>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</si>
  <si>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</si>
  <si>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</si>
  <si>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</si>
  <si>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</si>
  <si>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</si>
  <si>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</si>
  <si>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</si>
  <si>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</si>
  <si>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</si>
  <si>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</si>
  <si>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</si>
  <si>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</si>
  <si>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</si>
  <si>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</si>
  <si>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</si>
  <si>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</si>
  <si>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</si>
  <si>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</si>
  <si>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</si>
  <si>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</si>
  <si>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</si>
  <si>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</si>
  <si>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</si>
  <si>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</si>
  <si>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</si>
  <si>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</si>
  <si>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</si>
  <si>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</si>
  <si>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</si>
  <si>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</si>
  <si>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</si>
  <si>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</si>
  <si>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</si>
  <si>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</si>
  <si>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</si>
  <si>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</si>
  <si>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</si>
  <si>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</si>
  <si>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</si>
  <si>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</si>
  <si>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</si>
  <si>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</si>
  <si>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</si>
  <si>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</si>
  <si>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</si>
  <si>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</si>
  <si>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</si>
  <si>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</si>
  <si>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</si>
  <si>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</si>
  <si>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</si>
  <si>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</si>
  <si>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</si>
  <si>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</si>
  <si>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</si>
  <si>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</si>
  <si>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</si>
  <si>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</si>
  <si>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</si>
  <si>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</si>
  <si>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</si>
  <si>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</si>
  <si>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</si>
  <si>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</si>
  <si>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</si>
  <si>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</si>
  <si>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</si>
  <si>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</si>
  <si>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</si>
  <si>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</si>
  <si>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</si>
  <si>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</si>
  <si>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</si>
  <si>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</si>
  <si>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</si>
  <si>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</si>
  <si>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</si>
  <si>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</si>
  <si>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</si>
  <si>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</si>
  <si>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</si>
  <si>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</si>
  <si>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</si>
  <si>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</si>
  <si>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</si>
  <si>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</si>
  <si>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</si>
  <si>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</si>
  <si>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</si>
  <si>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</si>
  <si>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</si>
  <si>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</si>
  <si>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</si>
  <si>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</si>
  <si>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</si>
  <si>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</si>
  <si>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</si>
  <si>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</si>
  <si>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</si>
  <si>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</si>
  <si>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</si>
  <si>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</si>
  <si>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</si>
  <si>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</si>
  <si>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</si>
  <si>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</si>
  <si>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</si>
  <si>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</si>
  <si>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</si>
  <si>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</si>
  <si>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</si>
  <si>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</si>
  <si>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</si>
  <si>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</si>
  <si>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</si>
  <si>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</si>
  <si>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</si>
  <si>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</si>
  <si>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</si>
  <si>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</si>
  <si>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</si>
  <si>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</si>
  <si>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</si>
  <si>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</si>
  <si>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</si>
  <si>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</si>
  <si>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</si>
  <si>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</si>
  <si>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</si>
  <si>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</si>
  <si>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</si>
  <si>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</si>
  <si>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</si>
  <si>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</si>
  <si>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</si>
  <si>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</si>
  <si>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</si>
  <si>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</si>
  <si>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</si>
  <si>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</si>
  <si>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</si>
  <si>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</si>
  <si>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</si>
  <si>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</si>
  <si>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</si>
  <si>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</si>
  <si>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</si>
  <si>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</si>
  <si>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</si>
  <si>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</si>
  <si>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</si>
  <si>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</si>
  <si>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</si>
  <si>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</si>
  <si>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</si>
  <si>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</si>
  <si>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</si>
  <si>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</si>
  <si>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</si>
  <si>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</si>
  <si>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</si>
  <si>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</si>
  <si>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</si>
  <si>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</si>
  <si>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</si>
  <si>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</si>
  <si>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</si>
  <si>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</si>
  <si>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</si>
  <si>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</si>
  <si>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</si>
  <si>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</si>
  <si>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</si>
  <si>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</si>
  <si>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</si>
  <si>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</si>
  <si>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</si>
  <si>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</si>
  <si>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</si>
  <si>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</si>
  <si>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</si>
  <si>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</si>
  <si>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</si>
  <si>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</si>
  <si>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</si>
  <si>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</si>
  <si>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</si>
  <si>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</si>
  <si>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</si>
  <si>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</si>
  <si>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</si>
  <si>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</si>
  <si>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</si>
  <si>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</si>
  <si>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</si>
  <si>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</si>
  <si>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</si>
  <si>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</si>
  <si>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</si>
  <si>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</si>
  <si>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</si>
  <si>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</si>
  <si>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</si>
  <si>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</si>
  <si>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</si>
  <si>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</si>
  <si>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</si>
  <si>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</si>
  <si>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</si>
  <si>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</si>
  <si>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</si>
  <si>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</si>
  <si>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</si>
  <si>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</si>
  <si>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</si>
  <si>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</si>
  <si>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</si>
  <si>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</si>
  <si>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</si>
  <si>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</si>
  <si>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</si>
  <si>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</si>
  <si>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</si>
  <si>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</si>
  <si>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</si>
  <si>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</si>
  <si>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</si>
  <si>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</si>
  <si>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</si>
  <si>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</si>
  <si>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</si>
  <si>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</si>
  <si>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</si>
  <si>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</si>
  <si>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</si>
  <si>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</si>
  <si>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</si>
  <si>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</si>
  <si>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</si>
  <si>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</si>
  <si>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</si>
  <si>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</si>
  <si>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</si>
  <si>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</si>
  <si>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</si>
  <si>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</si>
  <si>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</si>
  <si>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</si>
  <si>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</si>
  <si>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</si>
  <si>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</si>
  <si>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</si>
  <si>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</si>
  <si>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</si>
  <si>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</si>
  <si>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</si>
  <si>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</si>
  <si>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</si>
  <si>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</si>
  <si>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</si>
  <si>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</si>
  <si>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</si>
  <si>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</si>
  <si>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</si>
  <si>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</si>
  <si>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</si>
  <si>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</si>
  <si>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</si>
  <si>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</si>
  <si>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</si>
  <si>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</si>
  <si>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</si>
  <si>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</si>
  <si>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</si>
  <si>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</si>
  <si>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</si>
  <si>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</si>
  <si>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</si>
  <si>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</si>
  <si>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</si>
  <si>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</si>
  <si>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</si>
  <si>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</si>
  <si>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</si>
  <si>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</si>
  <si>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</si>
  <si>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</si>
  <si>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</si>
  <si>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</si>
  <si>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</si>
  <si>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</si>
  <si>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</si>
  <si>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</si>
  <si>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</si>
  <si>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</si>
  <si>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</si>
  <si>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</si>
  <si>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</si>
  <si>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</si>
  <si>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</si>
  <si>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</si>
  <si>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</si>
  <si>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</si>
  <si>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</si>
  <si>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</si>
  <si>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</si>
  <si>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</si>
  <si>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</si>
  <si>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</si>
  <si>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</si>
  <si>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</si>
  <si>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</si>
  <si>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</si>
  <si>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</si>
  <si>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</si>
  <si>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</si>
  <si>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</si>
  <si>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</si>
  <si>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</si>
  <si>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</si>
  <si>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</si>
  <si>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</si>
  <si>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</si>
  <si>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</si>
  <si>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</si>
  <si>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</si>
  <si>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</si>
  <si>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</si>
  <si>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</si>
  <si>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</si>
  <si>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</si>
  <si>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</si>
  <si>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</si>
  <si>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</si>
  <si>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</si>
  <si>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</si>
  <si>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</si>
  <si>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</si>
  <si>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</si>
  <si>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</si>
  <si>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</si>
  <si>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</si>
  <si>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</si>
  <si>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</si>
  <si>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</si>
  <si>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</si>
  <si>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</si>
  <si>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</si>
  <si>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</si>
  <si>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</si>
  <si>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</si>
  <si>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</si>
  <si>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</si>
  <si>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</si>
  <si>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</si>
  <si>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</si>
  <si>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</si>
  <si>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</si>
  <si>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</si>
  <si>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</si>
  <si>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</si>
  <si>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</si>
  <si>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</si>
  <si>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</si>
  <si>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</si>
  <si>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</si>
  <si>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</si>
  <si>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</si>
  <si>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</si>
  <si>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</si>
  <si>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</si>
  <si>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</si>
  <si>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</si>
  <si>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</si>
  <si>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</si>
  <si>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</si>
  <si>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</si>
  <si>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</si>
  <si>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</si>
  <si>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</si>
  <si>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</si>
  <si>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</si>
  <si>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</si>
  <si>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</si>
  <si>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</si>
  <si>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</si>
  <si>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</si>
  <si>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</si>
  <si>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</si>
  <si>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</si>
  <si>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</si>
  <si>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</si>
  <si>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</si>
  <si>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</si>
  <si>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</si>
  <si>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</si>
  <si>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</si>
  <si>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</si>
  <si>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</si>
  <si>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</si>
  <si>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</si>
  <si>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</si>
  <si>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</si>
  <si>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</si>
  <si>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</si>
  <si>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</si>
  <si>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</si>
  <si>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</si>
  <si>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</si>
  <si>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</si>
  <si>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</si>
  <si>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</si>
  <si>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</si>
  <si>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</si>
  <si>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</si>
  <si>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</si>
  <si>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</si>
  <si>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</si>
  <si>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</si>
  <si>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</si>
  <si>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</si>
  <si>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</si>
  <si>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</si>
  <si>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</si>
  <si>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</si>
  <si>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</si>
  <si>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</si>
  <si>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</si>
  <si>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</si>
  <si>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</si>
  <si>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</si>
  <si>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</si>
  <si>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</si>
  <si>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</si>
  <si>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</si>
  <si>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</si>
  <si>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</si>
  <si>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</si>
  <si>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</si>
  <si>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</si>
  <si>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</si>
  <si>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</si>
  <si>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</si>
  <si>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</si>
  <si>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</si>
  <si>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</si>
  <si>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</si>
  <si>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</si>
  <si>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</si>
  <si>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</si>
  <si>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</si>
  <si>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</si>
  <si>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</si>
  <si>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</si>
  <si>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</si>
  <si>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</si>
  <si>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</si>
  <si>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</si>
  <si>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</si>
  <si>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</si>
  <si>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</si>
  <si>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</si>
  <si>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</si>
  <si>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</si>
  <si>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</si>
  <si>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</si>
  <si>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</si>
  <si>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</si>
  <si>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</si>
  <si>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</si>
  <si>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</si>
  <si>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</si>
  <si>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</si>
  <si>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</si>
  <si>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</si>
  <si>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</si>
  <si>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</si>
  <si>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</si>
  <si>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</si>
  <si>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</si>
  <si>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</si>
  <si>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</si>
  <si>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</si>
  <si>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</si>
  <si>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</si>
  <si>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</si>
  <si>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</si>
  <si>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</si>
  <si>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</si>
  <si>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</si>
  <si>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</si>
  <si>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</si>
  <si>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</si>
  <si>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</si>
  <si>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</si>
  <si>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</si>
  <si>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</si>
  <si>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</si>
  <si>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</si>
  <si>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</si>
  <si>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</si>
  <si>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</si>
  <si>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</si>
  <si>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</si>
  <si>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</si>
  <si>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</si>
  <si>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</si>
  <si>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</si>
  <si>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</si>
  <si>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</si>
  <si>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</si>
  <si>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</si>
  <si>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</si>
  <si>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</si>
  <si>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</si>
  <si>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</si>
  <si>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</si>
  <si>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</si>
  <si>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</si>
  <si>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</si>
  <si>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</si>
  <si>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</si>
  <si>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</si>
  <si>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</si>
  <si>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</si>
  <si>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</si>
  <si>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</si>
  <si>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</si>
  <si>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</si>
  <si>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</si>
  <si>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</si>
  <si>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</si>
  <si>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</si>
  <si>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</si>
  <si>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</si>
  <si>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</si>
  <si>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</si>
  <si>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</si>
  <si>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</si>
  <si>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</si>
  <si>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</si>
  <si>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</si>
  <si>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</si>
  <si>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</si>
  <si>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</si>
  <si>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</si>
  <si>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</si>
  <si>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</si>
  <si>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</si>
  <si>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</si>
  <si>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</si>
  <si>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</si>
  <si>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</si>
  <si>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</si>
  <si>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</si>
  <si>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</si>
  <si>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</si>
  <si>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</si>
  <si>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</si>
  <si>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</si>
  <si>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</si>
  <si>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</si>
  <si>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</si>
  <si>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</si>
  <si>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</si>
  <si>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</si>
  <si>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</si>
  <si>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</si>
  <si>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</si>
  <si>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</si>
  <si>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</si>
  <si>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</si>
  <si>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</si>
  <si>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</si>
  <si>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</si>
  <si>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</si>
  <si>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</si>
  <si>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</si>
  <si>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</si>
  <si>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</si>
  <si>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</si>
  <si>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</si>
  <si>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</si>
  <si>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</si>
  <si>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</si>
  <si>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</si>
  <si>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</si>
  <si>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</si>
  <si>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</si>
  <si>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</si>
  <si>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</si>
  <si>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</si>
  <si>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</si>
  <si>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</si>
  <si>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</si>
  <si>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</si>
  <si>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</si>
  <si>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</si>
  <si>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</si>
  <si>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</si>
  <si>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</si>
  <si>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</si>
  <si>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</si>
  <si>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</si>
  <si>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</si>
  <si>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</si>
  <si>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</si>
  <si>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</si>
  <si>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</si>
  <si>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</si>
  <si>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</si>
  <si>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</si>
  <si>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</si>
  <si>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</si>
  <si>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</si>
  <si>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</si>
  <si>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</si>
  <si>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</si>
  <si>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</si>
  <si>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</si>
  <si>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</si>
  <si>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</si>
  <si>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</si>
  <si>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</si>
  <si>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</si>
  <si>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</si>
  <si>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</si>
  <si>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</si>
  <si>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</si>
  <si>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</si>
  <si>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</si>
  <si>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</si>
  <si>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</si>
  <si>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</si>
  <si>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</si>
  <si>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</si>
  <si>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</si>
  <si>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</si>
  <si>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</si>
  <si>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</si>
  <si>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</si>
  <si>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</si>
  <si>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</si>
  <si>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</si>
  <si>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</si>
  <si>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</si>
  <si>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</si>
  <si>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</si>
  <si>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</si>
  <si>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</si>
  <si>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</si>
  <si>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</si>
  <si>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</si>
  <si>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</si>
  <si>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</si>
  <si>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</si>
  <si>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</si>
  <si>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</si>
  <si>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</si>
  <si>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</si>
  <si>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</si>
  <si>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</si>
  <si>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</si>
  <si>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</si>
  <si>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</si>
  <si>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</si>
  <si>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</si>
  <si>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</si>
  <si>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</si>
  <si>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</si>
  <si>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</si>
  <si>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</si>
  <si>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</si>
  <si>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</si>
  <si>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</si>
  <si>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</si>
  <si>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</si>
  <si>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</si>
  <si>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</si>
  <si>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</si>
  <si>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</si>
  <si>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</si>
  <si>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</si>
  <si>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</si>
  <si>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</si>
  <si>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</si>
  <si>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</si>
  <si>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</si>
  <si>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</si>
  <si>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</si>
  <si>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</si>
  <si>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</si>
  <si>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</si>
  <si>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</si>
  <si>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</si>
  <si>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</si>
  <si>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</si>
  <si>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</si>
  <si>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</si>
  <si>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</si>
  <si>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</si>
  <si>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</si>
  <si>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</si>
  <si>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</si>
  <si>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</si>
  <si>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</si>
  <si>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</si>
  <si>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</si>
  <si>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</si>
  <si>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</si>
  <si>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</si>
  <si>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</si>
  <si>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</si>
  <si>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</si>
  <si>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</si>
  <si>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</si>
  <si>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</si>
  <si>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</si>
  <si>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</si>
  <si>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</si>
  <si>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</si>
  <si>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</si>
  <si>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</si>
  <si>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</si>
  <si>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</si>
  <si>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</si>
  <si>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</si>
  <si>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</si>
  <si>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</si>
  <si>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</si>
  <si>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</si>
  <si>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</si>
  <si>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</si>
  <si>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</si>
  <si>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</si>
  <si>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</si>
  <si>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</si>
  <si>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</si>
  <si>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</si>
  <si>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</si>
  <si>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</si>
  <si>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</si>
  <si>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</si>
  <si>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</si>
  <si>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</si>
  <si>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</si>
  <si>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</si>
  <si>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</si>
  <si>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</si>
  <si>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</si>
  <si>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</si>
  <si>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</si>
  <si>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</si>
  <si>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</si>
  <si>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</si>
  <si>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</si>
  <si>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</si>
  <si>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</si>
  <si>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</si>
  <si>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</si>
  <si>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</si>
  <si>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</si>
  <si>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</si>
  <si>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</si>
  <si>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</si>
  <si>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</si>
  <si>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</si>
  <si>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</si>
  <si>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</si>
  <si>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</si>
  <si>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</si>
  <si>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</si>
  <si>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</si>
  <si>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</si>
  <si>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</si>
  <si>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</si>
  <si>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</si>
  <si>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</si>
  <si>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</si>
  <si>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</si>
  <si>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</si>
  <si>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</si>
  <si>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</si>
  <si>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</si>
  <si>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</si>
  <si>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</si>
  <si>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</si>
  <si>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</si>
  <si>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</si>
  <si>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</si>
  <si>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</si>
  <si>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</si>
  <si>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</si>
  <si>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</si>
  <si>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</si>
  <si>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</si>
  <si>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</si>
  <si>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</si>
  <si>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</si>
  <si>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</si>
  <si>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</si>
  <si>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</si>
  <si>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</si>
  <si>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</si>
  <si>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</si>
  <si>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</si>
  <si>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</si>
  <si>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</si>
  <si>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</si>
  <si>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</si>
  <si>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</si>
  <si>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</si>
  <si>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</si>
  <si>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</si>
  <si>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</si>
  <si>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</si>
  <si>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</si>
  <si>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</si>
  <si>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</si>
  <si>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</si>
  <si>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</si>
  <si>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</si>
  <si>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</si>
  <si>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</si>
  <si>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</si>
  <si>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</si>
  <si>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</si>
  <si>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</si>
  <si>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</si>
  <si>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</si>
  <si>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</si>
  <si>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</si>
  <si>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</si>
  <si>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</si>
  <si>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</si>
  <si>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</si>
  <si>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</si>
  <si>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</si>
  <si>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</si>
  <si>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</si>
  <si>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</si>
  <si>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</si>
  <si>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</si>
  <si>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</si>
  <si>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</si>
  <si>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</si>
  <si>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</si>
  <si>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</si>
  <si>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</si>
  <si>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</si>
  <si>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</si>
  <si>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</si>
  <si>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</si>
  <si>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</si>
  <si>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</si>
  <si>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</si>
  <si>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</si>
  <si>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</si>
  <si>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</si>
  <si>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</si>
  <si>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</si>
  <si>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</si>
  <si>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</si>
  <si>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</si>
  <si>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</si>
  <si>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</si>
  <si>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</si>
  <si>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</si>
  <si>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</si>
  <si>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</si>
  <si>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</si>
  <si>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</si>
  <si>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</si>
  <si>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</si>
  <si>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</si>
  <si>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</si>
  <si>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</si>
  <si>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</si>
  <si>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</si>
  <si>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</si>
  <si>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</si>
  <si>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</si>
  <si>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</si>
  <si>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</si>
  <si>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</si>
  <si>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</si>
  <si>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</si>
  <si>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</si>
  <si>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</si>
  <si>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</si>
  <si>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</si>
  <si>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</si>
  <si>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</si>
  <si>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</si>
  <si>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</si>
  <si>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</si>
  <si>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</si>
  <si>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</si>
  <si>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</si>
  <si>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</si>
  <si>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</si>
  <si>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</si>
  <si>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</si>
  <si>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</si>
  <si>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</si>
  <si>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</si>
  <si>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</si>
  <si>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</si>
  <si>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</si>
  <si>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</si>
  <si>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</si>
  <si>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</si>
  <si>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</si>
  <si>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</si>
  <si>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</si>
  <si>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</si>
  <si>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</si>
  <si>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</si>
  <si>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</si>
  <si>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</si>
  <si>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</si>
  <si>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</si>
  <si>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</si>
  <si>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</si>
  <si>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</si>
  <si>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</si>
  <si>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</si>
  <si>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</si>
  <si>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</si>
  <si>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</si>
  <si>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</si>
  <si>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</si>
  <si>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</si>
  <si>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</si>
  <si>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</si>
  <si>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</si>
  <si>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</si>
  <si>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</si>
  <si>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</si>
  <si>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</si>
  <si>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</si>
  <si>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</si>
  <si>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</si>
  <si>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</si>
  <si>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</si>
  <si>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</si>
  <si>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</si>
  <si>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</si>
  <si>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</si>
  <si>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</si>
  <si>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</si>
  <si>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</si>
  <si>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</si>
  <si>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</si>
  <si>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</si>
  <si>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</si>
  <si>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</si>
  <si>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</si>
  <si>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</si>
  <si>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</si>
  <si>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</si>
  <si>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</si>
  <si>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</si>
  <si>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</si>
  <si>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</si>
  <si>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</si>
  <si>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</si>
  <si>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</si>
  <si>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</si>
  <si>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</si>
  <si>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</si>
  <si>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</si>
  <si>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</si>
  <si>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</si>
  <si>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</si>
  <si>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</si>
  <si>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</si>
  <si>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</si>
  <si>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</si>
  <si>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</si>
  <si>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</si>
  <si>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</si>
  <si>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</si>
  <si>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</si>
  <si>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</si>
  <si>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</si>
  <si>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</si>
  <si>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</si>
  <si>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</si>
  <si>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</si>
  <si>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</si>
  <si>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</si>
  <si>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</si>
  <si>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</si>
  <si>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</si>
  <si>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</si>
  <si>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</si>
  <si>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</si>
  <si>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</si>
  <si>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</si>
  <si>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</si>
  <si>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</si>
  <si>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</si>
  <si>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</si>
  <si>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</si>
  <si>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</si>
  <si>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</si>
  <si>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</si>
  <si>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</si>
  <si>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</si>
  <si>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</si>
  <si>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</si>
  <si>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</si>
  <si>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</si>
  <si>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</si>
  <si>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</si>
  <si>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</si>
  <si>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</si>
  <si>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</si>
  <si>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</si>
  <si>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</si>
  <si>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</si>
  <si>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</si>
  <si>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</si>
  <si>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</si>
  <si>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</si>
  <si>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</si>
  <si>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</si>
  <si>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</si>
  <si>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</si>
  <si>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</si>
  <si>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</si>
  <si>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</si>
  <si>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</si>
  <si>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</si>
  <si>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</si>
  <si>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</si>
  <si>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</si>
  <si>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</si>
  <si>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</si>
  <si>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</si>
  <si>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</si>
  <si>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</si>
  <si>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</si>
  <si>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</si>
  <si>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</si>
  <si>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</si>
  <si>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</si>
  <si>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</si>
  <si>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</si>
  <si>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</si>
  <si>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</si>
  <si>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</si>
  <si>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</si>
  <si>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</si>
  <si>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</si>
  <si>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</si>
  <si>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</si>
  <si>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</si>
  <si>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</si>
  <si>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</si>
  <si>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</si>
  <si>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</si>
  <si>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</si>
  <si>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</si>
  <si>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</si>
  <si>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</si>
  <si>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</si>
  <si>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</si>
  <si>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</si>
  <si>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</si>
  <si>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</si>
  <si>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</si>
  <si>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</si>
  <si>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</si>
  <si>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</si>
  <si>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</si>
  <si>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</si>
  <si>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</si>
  <si>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</si>
  <si>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</si>
  <si>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</si>
  <si>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</si>
  <si>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</si>
  <si>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</si>
  <si>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</si>
  <si>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</si>
  <si>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</si>
  <si>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</si>
  <si>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</si>
  <si>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</si>
  <si>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</si>
  <si>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</si>
  <si>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</si>
  <si>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</si>
  <si>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</si>
  <si>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</si>
  <si>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</si>
  <si>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</si>
  <si>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</si>
  <si>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</si>
  <si>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</si>
  <si>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</si>
  <si>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</si>
  <si>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</si>
  <si>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</si>
  <si>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</si>
  <si>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</si>
  <si>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</si>
  <si>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</si>
  <si>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</si>
  <si>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</si>
  <si>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</si>
  <si>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</si>
  <si>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</si>
  <si>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</si>
  <si>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</si>
  <si>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</si>
  <si>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</si>
  <si>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</si>
  <si>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</si>
  <si>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</si>
  <si>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</si>
  <si>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</si>
  <si>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</si>
  <si>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</si>
  <si>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</si>
  <si>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</si>
  <si>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</si>
  <si>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</si>
  <si>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</si>
  <si>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</si>
  <si>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</si>
  <si>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</si>
  <si>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</si>
  <si>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</si>
  <si>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</si>
  <si>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</si>
  <si>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</si>
  <si>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</si>
  <si>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</si>
  <si>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</si>
  <si>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</si>
  <si>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</si>
  <si>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</si>
  <si>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</si>
  <si>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</si>
  <si>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</si>
  <si>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</si>
  <si>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</si>
  <si>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</si>
  <si>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</si>
  <si>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</si>
  <si>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</si>
  <si>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</si>
  <si>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</si>
  <si>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</si>
  <si>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</si>
  <si>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</si>
  <si>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</si>
  <si>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</si>
  <si>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</si>
  <si>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</si>
  <si>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</si>
  <si>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</si>
  <si>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</si>
  <si>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</si>
  <si>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</si>
  <si>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</si>
  <si>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</si>
  <si>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</si>
  <si>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</si>
  <si>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</si>
  <si>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</si>
  <si>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</si>
  <si>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</si>
  <si>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</si>
  <si>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</si>
  <si>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</si>
  <si>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</si>
  <si>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</si>
  <si>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</si>
  <si>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</si>
  <si>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</si>
  <si>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</si>
  <si>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</si>
  <si>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</si>
  <si>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</si>
  <si>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</si>
  <si>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</si>
  <si>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</si>
  <si>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</si>
  <si>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</si>
  <si>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</si>
  <si>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</si>
  <si>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</si>
  <si>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</si>
  <si>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</si>
  <si>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</si>
  <si>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</si>
  <si>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</si>
  <si>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</si>
  <si>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</si>
  <si>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</si>
  <si>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</si>
  <si>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</si>
  <si>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</si>
  <si>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</si>
  <si>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</si>
  <si>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</si>
  <si>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</si>
  <si>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</si>
  <si>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</si>
  <si>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</si>
  <si>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</si>
  <si>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</si>
  <si>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</si>
  <si>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</si>
  <si>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</si>
  <si>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</si>
  <si>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</si>
  <si>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</si>
  <si>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</si>
  <si>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</si>
  <si>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</si>
  <si>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</si>
  <si>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</si>
  <si>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</si>
  <si>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</si>
  <si>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</si>
  <si>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</si>
  <si>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</si>
  <si>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</si>
  <si>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</si>
  <si>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</si>
  <si>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</si>
  <si>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</si>
  <si>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</si>
  <si>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</si>
  <si>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</si>
  <si>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</si>
  <si>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</si>
  <si>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</si>
  <si>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</si>
  <si>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</si>
  <si>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</si>
  <si>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</si>
  <si>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</si>
  <si>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</si>
  <si>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</si>
  <si>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</si>
  <si>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</si>
  <si>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</si>
  <si>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</si>
  <si>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</si>
  <si>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</si>
  <si>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</si>
  <si>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</si>
  <si>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</si>
  <si>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</si>
  <si>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</si>
  <si>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</si>
  <si>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</si>
  <si>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</si>
  <si>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</si>
  <si>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</si>
  <si>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</si>
  <si>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</si>
  <si>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</si>
  <si>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</si>
  <si>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</si>
  <si>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</si>
  <si>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</si>
  <si>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</si>
  <si>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</si>
  <si>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</si>
  <si>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</si>
  <si>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</si>
  <si>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</si>
  <si>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</si>
  <si>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</si>
  <si>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</si>
  <si>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</si>
  <si>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</si>
  <si>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</si>
  <si>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</si>
  <si>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</si>
  <si>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</si>
  <si>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</si>
  <si>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</si>
  <si>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</si>
  <si>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</si>
  <si>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</si>
  <si>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</si>
  <si>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</si>
  <si>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</si>
  <si>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</si>
  <si>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</si>
  <si>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</si>
  <si>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</si>
  <si>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</si>
  <si>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</si>
  <si>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</si>
  <si>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</si>
  <si>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</si>
  <si>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</si>
  <si>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</si>
  <si>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</si>
  <si>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</si>
  <si>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</si>
  <si>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</si>
  <si>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</si>
  <si>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</si>
  <si>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</si>
  <si>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</si>
  <si>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</si>
  <si>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</si>
  <si>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</si>
  <si>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</si>
  <si>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</si>
  <si>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</si>
  <si>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</si>
  <si>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</si>
  <si>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</si>
  <si>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</si>
  <si>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</si>
  <si>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</si>
  <si>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</si>
  <si>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</si>
  <si>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</si>
  <si>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</si>
  <si>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</si>
  <si>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</si>
  <si>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</si>
  <si>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</si>
  <si>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</si>
  <si>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</si>
  <si>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</si>
  <si>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</si>
  <si>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</si>
  <si>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</si>
  <si>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</si>
  <si>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</si>
  <si>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</si>
  <si>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</si>
  <si>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</si>
  <si>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</si>
  <si>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</si>
  <si>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</si>
  <si>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</si>
  <si>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</si>
  <si>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</si>
  <si>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</si>
  <si>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</si>
  <si>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</si>
  <si>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</si>
  <si>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</si>
  <si>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</si>
  <si>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</si>
  <si>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</si>
  <si>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</si>
  <si>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</si>
  <si>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</si>
  <si>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</si>
  <si>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</si>
  <si>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</si>
  <si>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</si>
  <si>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</si>
  <si>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</si>
  <si>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</si>
  <si>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</si>
  <si>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</si>
  <si>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</si>
  <si>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</si>
  <si>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</si>
  <si>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</si>
  <si>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</si>
  <si>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</si>
  <si>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</si>
  <si>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</si>
  <si>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</si>
  <si>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</si>
  <si>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</si>
  <si>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</si>
  <si>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</si>
  <si>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</si>
  <si>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</si>
  <si>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</si>
  <si>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</si>
  <si>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</si>
  <si>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</si>
  <si>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</si>
  <si>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</si>
  <si>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</si>
  <si>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</si>
  <si>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</si>
  <si>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</si>
  <si>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</si>
  <si>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</si>
  <si>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</si>
  <si>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</si>
  <si>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</si>
  <si>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</si>
  <si>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</si>
  <si>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</si>
  <si>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</si>
  <si>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</si>
  <si>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</si>
  <si>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</si>
  <si>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</si>
  <si>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</si>
  <si>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</si>
  <si>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</si>
  <si>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</si>
  <si>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</si>
  <si>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</si>
  <si>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</si>
  <si>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</si>
  <si>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</si>
  <si>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</si>
  <si>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</si>
  <si>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</si>
  <si>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</si>
  <si>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</si>
  <si>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</si>
  <si>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</si>
  <si>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</si>
  <si>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</si>
  <si>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</si>
  <si>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</si>
  <si>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</si>
  <si>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</si>
  <si>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</si>
  <si>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</si>
  <si>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</si>
  <si>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</si>
  <si>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</si>
  <si>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</si>
  <si>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</si>
  <si>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</si>
  <si>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</si>
  <si>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</si>
  <si>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</si>
  <si>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</si>
  <si>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</si>
  <si>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</si>
  <si>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</si>
  <si>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</si>
  <si>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</si>
  <si>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</si>
  <si>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</si>
  <si>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</si>
  <si>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</si>
  <si>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</si>
  <si>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</si>
  <si>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</si>
  <si>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</si>
  <si>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</si>
  <si>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</si>
  <si>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</si>
  <si>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</si>
  <si>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</si>
  <si>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</si>
  <si>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</si>
  <si>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</si>
  <si>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</si>
  <si>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</si>
  <si>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</si>
  <si>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</si>
  <si>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</si>
  <si>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</si>
  <si>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</si>
  <si>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</si>
  <si>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</si>
  <si>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</si>
  <si>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</si>
  <si>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</si>
  <si>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</si>
  <si>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</si>
  <si>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</si>
  <si>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</si>
  <si>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</si>
  <si>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</si>
  <si>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</si>
  <si>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</si>
  <si>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</si>
  <si>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</si>
  <si>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</si>
  <si>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</si>
  <si>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</si>
  <si>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</si>
  <si>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</si>
  <si>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</si>
  <si>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</si>
  <si>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</si>
  <si>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</si>
  <si>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</si>
  <si>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</si>
  <si>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</si>
  <si>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</si>
  <si>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</si>
  <si>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</si>
  <si>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</si>
  <si>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</si>
  <si>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</si>
  <si>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</si>
  <si>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</si>
  <si>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</si>
  <si>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</si>
  <si>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</si>
  <si>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</si>
  <si>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</si>
  <si>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</si>
  <si>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</si>
  <si>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</si>
  <si>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</si>
  <si>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</si>
  <si>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</si>
  <si>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</si>
  <si>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</si>
  <si>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</si>
  <si>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</si>
  <si>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</si>
  <si>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</si>
  <si>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</si>
  <si>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</si>
  <si>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</si>
  <si>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</si>
  <si>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</si>
  <si>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</si>
  <si>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</si>
  <si>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</si>
  <si>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</si>
  <si>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</si>
  <si>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</si>
  <si>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</si>
  <si>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</si>
  <si>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</si>
  <si>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</si>
  <si>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</si>
  <si>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</si>
  <si>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</si>
  <si>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</si>
  <si>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</si>
  <si>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</si>
  <si>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</si>
  <si>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</si>
  <si>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</si>
  <si>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</si>
  <si>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</si>
  <si>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</si>
  <si>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</si>
  <si>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</si>
  <si>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</si>
  <si>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</si>
  <si>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</si>
  <si>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</si>
  <si>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</si>
  <si>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</si>
  <si>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</si>
  <si>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</si>
  <si>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</si>
  <si>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</si>
  <si>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</si>
  <si>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</si>
  <si>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</si>
  <si>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</si>
  <si>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</si>
  <si>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</si>
  <si>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</si>
  <si>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</si>
  <si>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</si>
  <si>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</si>
  <si>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</si>
  <si>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</si>
  <si>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</si>
  <si>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</si>
  <si>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</si>
  <si>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</si>
  <si>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</si>
  <si>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</si>
  <si>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</si>
  <si>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</si>
  <si>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</si>
  <si>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</si>
  <si>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</si>
  <si>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</si>
  <si>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</si>
  <si>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</si>
  <si>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</si>
  <si>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</si>
  <si>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</si>
  <si>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</si>
  <si>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</si>
  <si>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</si>
  <si>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</si>
  <si>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</si>
  <si>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</si>
  <si>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</si>
  <si>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</si>
  <si>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</si>
  <si>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</si>
  <si>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</si>
  <si>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</si>
  <si>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</si>
  <si>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</si>
  <si>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</si>
  <si>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</si>
  <si>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</si>
  <si>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</si>
  <si>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</si>
  <si>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</si>
  <si>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</si>
  <si>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</si>
  <si>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</si>
  <si>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</si>
  <si>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</si>
  <si>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</si>
  <si>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</si>
  <si>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</si>
  <si>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</si>
  <si>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</si>
  <si>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</si>
  <si>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</si>
  <si>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</si>
  <si>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</si>
  <si>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</si>
  <si>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</si>
  <si>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</si>
  <si>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</si>
  <si>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</si>
  <si>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</si>
  <si>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</si>
  <si>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</si>
  <si>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</si>
  <si>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</si>
  <si>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</si>
  <si>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</si>
  <si>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</si>
  <si>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</si>
  <si>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</si>
  <si>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</si>
  <si>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</si>
  <si>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</si>
  <si>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</si>
  <si>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</si>
  <si>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</si>
  <si>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</si>
  <si>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</si>
  <si>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</si>
  <si>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</si>
  <si>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</si>
  <si>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</si>
  <si>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</si>
  <si>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</si>
  <si>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</si>
  <si>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</si>
  <si>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</si>
  <si>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</si>
  <si>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</si>
  <si>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</si>
  <si>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</si>
  <si>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</si>
  <si>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</si>
  <si>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</si>
  <si>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</si>
  <si>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</si>
  <si>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</si>
  <si>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</si>
  <si>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</si>
  <si>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</si>
  <si>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</si>
  <si>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</si>
  <si>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</si>
  <si>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</si>
  <si>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</si>
  <si>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</si>
  <si>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</si>
  <si>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</si>
  <si>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</si>
  <si>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</si>
  <si>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</si>
  <si>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</si>
  <si>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</si>
  <si>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</si>
  <si>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</si>
  <si>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</si>
  <si>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</si>
  <si>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</si>
  <si>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</si>
  <si>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</si>
  <si>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</si>
  <si>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</si>
  <si>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</si>
  <si>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</si>
  <si>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</si>
  <si>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</si>
  <si>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</si>
  <si>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</si>
  <si>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</si>
  <si>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</si>
  <si>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</si>
  <si>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</si>
  <si>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</si>
  <si>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</si>
  <si>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</si>
  <si>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</si>
  <si>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</si>
  <si>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</si>
  <si>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</si>
  <si>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</si>
  <si>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</si>
  <si>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</si>
  <si>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</si>
  <si>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</si>
  <si>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</si>
  <si>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</si>
  <si>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</si>
  <si>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</si>
  <si>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</si>
  <si>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</si>
  <si>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</si>
  <si>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</si>
  <si>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</si>
  <si>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</si>
  <si>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</si>
  <si>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</si>
  <si>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</si>
  <si>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</si>
  <si>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</si>
  <si>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</si>
  <si>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</si>
  <si>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</si>
  <si>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</si>
  <si>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</si>
  <si>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</si>
  <si>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</si>
  <si>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</si>
  <si>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</si>
  <si>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</si>
  <si>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</si>
  <si>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</si>
  <si>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</si>
  <si>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</si>
  <si>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</si>
  <si>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</si>
  <si>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</si>
  <si>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</si>
  <si>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</si>
  <si>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</si>
  <si>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</si>
  <si>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</si>
  <si>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</si>
  <si>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</si>
  <si>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</si>
  <si>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</si>
  <si>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</si>
  <si>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</si>
  <si>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</si>
  <si>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</si>
  <si>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</si>
  <si>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</si>
  <si>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</si>
  <si>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</si>
  <si>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</si>
  <si>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</si>
  <si>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</si>
  <si>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</si>
  <si>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</si>
  <si>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</si>
  <si>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</si>
  <si>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</si>
  <si>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</si>
  <si>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</si>
  <si>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</si>
  <si>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</si>
  <si>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</si>
  <si>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</si>
  <si>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</si>
  <si>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</si>
  <si>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</si>
  <si>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</si>
  <si>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</si>
  <si>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</si>
  <si>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</si>
  <si>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</si>
  <si>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</si>
  <si>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</si>
  <si>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</si>
  <si>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</si>
  <si>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</si>
  <si>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</si>
  <si>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</si>
  <si>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</si>
  <si>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</si>
  <si>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</si>
  <si>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</si>
  <si>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</si>
  <si>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</si>
  <si>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</si>
  <si>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</si>
  <si>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</si>
  <si>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</si>
  <si>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</si>
  <si>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</si>
  <si>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</si>
  <si>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</si>
  <si>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</si>
  <si>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</si>
  <si>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</si>
  <si>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</si>
  <si>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</si>
  <si>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</si>
  <si>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</si>
  <si>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</si>
  <si>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</si>
  <si>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</si>
  <si>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</si>
  <si>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</si>
  <si>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</si>
  <si>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</si>
  <si>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</si>
  <si>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</si>
  <si>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</si>
  <si>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</si>
  <si>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</si>
  <si>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</si>
  <si>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</si>
  <si>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</si>
  <si>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</si>
  <si>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</si>
  <si>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</si>
  <si>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</si>
  <si>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</si>
  <si>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</si>
  <si>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</si>
  <si>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</si>
  <si>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</si>
  <si>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</si>
  <si>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</si>
  <si>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</si>
  <si>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</si>
  <si>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</si>
  <si>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</si>
  <si>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</si>
  <si>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</si>
  <si>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</si>
  <si>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</si>
  <si>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</si>
  <si>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</si>
  <si>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</si>
  <si>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</si>
  <si>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</si>
  <si>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</si>
  <si>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</si>
  <si>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</si>
  <si>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</si>
  <si>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</si>
  <si>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</si>
  <si>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</si>
  <si>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</si>
  <si>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</si>
  <si>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</si>
  <si>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</si>
  <si>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</si>
  <si>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</si>
  <si>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</si>
  <si>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</si>
  <si>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</si>
  <si>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</si>
  <si>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</si>
  <si>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</si>
  <si>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</si>
  <si>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</si>
  <si>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</si>
  <si>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</si>
  <si>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</si>
  <si>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</si>
  <si>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</si>
  <si>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</si>
  <si>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</si>
  <si>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</si>
  <si>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</si>
  <si>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</si>
  <si>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</si>
  <si>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</si>
  <si>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</si>
  <si>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</si>
  <si>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</si>
  <si>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</si>
  <si>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</si>
  <si>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</si>
  <si>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</si>
  <si>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</si>
  <si>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</si>
  <si>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</si>
  <si>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</si>
  <si>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</si>
  <si>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</si>
  <si>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</si>
  <si>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</si>
  <si>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</si>
  <si>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</si>
  <si>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</si>
  <si>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</si>
  <si>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</si>
  <si>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</si>
  <si>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</si>
  <si>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</si>
  <si>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</si>
  <si>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</si>
  <si>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</si>
  <si>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</si>
  <si>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</si>
  <si>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</si>
  <si>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</si>
  <si>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</si>
  <si>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</si>
  <si>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</si>
  <si>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</si>
  <si>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</si>
  <si>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</si>
  <si>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</si>
  <si>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</si>
  <si>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</si>
  <si>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</si>
  <si>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</si>
  <si>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</si>
  <si>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</si>
  <si>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</si>
  <si>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</si>
  <si>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</si>
  <si>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</si>
  <si>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</si>
  <si>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</si>
  <si>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</si>
  <si>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</si>
  <si>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</si>
  <si>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</si>
  <si>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</si>
  <si>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</si>
  <si>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</si>
  <si>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</si>
  <si>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</si>
  <si>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</si>
  <si>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</si>
  <si>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</si>
  <si>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</si>
  <si>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</si>
  <si>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</si>
  <si>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</si>
  <si>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</si>
  <si>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</si>
  <si>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</si>
  <si>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</si>
  <si>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</si>
  <si>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</si>
  <si>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</si>
  <si>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</si>
  <si>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</si>
  <si>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</si>
  <si>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</si>
  <si>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</si>
  <si>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</si>
  <si>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</si>
  <si>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</si>
  <si>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</si>
  <si>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</si>
  <si>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</si>
  <si>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</si>
  <si>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</si>
  <si>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</si>
  <si>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</si>
  <si>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</si>
  <si>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</si>
  <si>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</si>
  <si>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</si>
  <si>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</si>
  <si>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</si>
  <si>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</si>
  <si>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</si>
  <si>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</si>
  <si>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</si>
  <si>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</si>
  <si>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</si>
  <si>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</si>
  <si>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</si>
  <si>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</si>
  <si>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</si>
  <si>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</si>
  <si>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</si>
  <si>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</si>
  <si>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</si>
  <si>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</si>
  <si>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</si>
  <si>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</si>
  <si>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</si>
  <si>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</si>
  <si>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</si>
  <si>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</si>
  <si>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</si>
  <si>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</si>
  <si>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</si>
  <si>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</si>
  <si>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</si>
  <si>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</si>
  <si>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</si>
  <si>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</si>
  <si>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</si>
  <si>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</si>
  <si>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</si>
  <si>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</si>
  <si>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</si>
  <si>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</si>
  <si>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</si>
  <si>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</si>
  <si>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</si>
  <si>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</si>
  <si>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</si>
  <si>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</si>
  <si>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</si>
  <si>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</si>
  <si>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</si>
  <si>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</si>
  <si>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</si>
  <si>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</si>
  <si>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</si>
  <si>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</si>
  <si>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</si>
  <si>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</si>
  <si>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</si>
  <si>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</si>
  <si>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</si>
  <si>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</si>
  <si>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</si>
  <si>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</si>
  <si>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</si>
  <si>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</si>
  <si>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</si>
  <si>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</si>
  <si>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</si>
  <si>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</si>
  <si>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</si>
  <si>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</si>
  <si>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</si>
  <si>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</si>
  <si>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</si>
  <si>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</si>
  <si>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</si>
  <si>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</si>
  <si>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</si>
  <si>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</si>
  <si>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</si>
  <si>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</si>
  <si>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</si>
  <si>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</si>
  <si>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</si>
  <si>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</si>
  <si>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</si>
  <si>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</si>
  <si>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</si>
  <si>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</si>
  <si>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</si>
  <si>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</si>
  <si>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</si>
  <si>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</si>
  <si>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</si>
  <si>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</si>
  <si>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</si>
  <si>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</si>
  <si>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</si>
  <si>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</si>
  <si>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</si>
  <si>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</si>
  <si>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</si>
  <si>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</si>
  <si>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</si>
  <si>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</si>
  <si>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</si>
  <si>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</si>
  <si>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</si>
  <si>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</si>
  <si>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</si>
  <si>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</si>
  <si>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</si>
  <si>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</si>
  <si>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</si>
  <si>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</si>
  <si>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</si>
  <si>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</si>
  <si>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</si>
  <si>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</si>
  <si>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</si>
  <si>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</si>
  <si>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</si>
  <si>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</si>
  <si>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</si>
  <si>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</si>
  <si>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</si>
  <si>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</si>
  <si>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</si>
  <si>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</si>
  <si>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</si>
  <si>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</si>
  <si>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</si>
  <si>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</si>
  <si>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</si>
  <si>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</si>
  <si>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</si>
  <si>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</si>
  <si>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</si>
  <si>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</si>
  <si>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</si>
  <si>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</si>
  <si>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</si>
  <si>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</si>
  <si>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</si>
  <si>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</si>
  <si>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</si>
  <si>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</si>
  <si>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</si>
  <si>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</si>
  <si>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</si>
  <si>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</si>
  <si>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</si>
  <si>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</si>
  <si>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</si>
  <si>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</si>
  <si>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</si>
  <si>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</si>
  <si>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</si>
  <si>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</si>
  <si>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</si>
  <si>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</si>
  <si>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</si>
  <si>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</si>
  <si>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</si>
  <si>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</si>
  <si>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</si>
  <si>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</si>
  <si>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</si>
  <si>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</si>
  <si>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</si>
  <si>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</si>
  <si>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</si>
  <si>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</si>
  <si>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</si>
  <si>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</si>
  <si>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</si>
  <si>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</si>
  <si>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</si>
  <si>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</si>
  <si>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</si>
  <si>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</si>
  <si>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</si>
  <si>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</si>
  <si>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</si>
  <si>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</si>
  <si>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</si>
  <si>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</si>
  <si>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</si>
  <si>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</si>
  <si>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</si>
  <si>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</si>
  <si>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</si>
  <si>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</si>
  <si>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</si>
  <si>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</si>
  <si>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</si>
  <si>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</si>
  <si>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</si>
  <si>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</si>
  <si>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</si>
  <si>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</si>
  <si>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</si>
  <si>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</si>
  <si>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</si>
  <si>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</si>
  <si>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</si>
  <si>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</si>
  <si>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</si>
  <si>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</si>
  <si>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</si>
  <si>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</si>
  <si>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</si>
  <si>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</si>
  <si>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</si>
  <si>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</si>
  <si>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</si>
  <si>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</si>
  <si>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</si>
  <si>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</si>
  <si>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</si>
  <si>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</si>
  <si>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</si>
  <si>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</si>
  <si>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</si>
  <si>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</si>
  <si>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</si>
  <si>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</si>
  <si>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</si>
  <si>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</si>
  <si>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</si>
  <si>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</si>
  <si>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</si>
  <si>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</si>
  <si>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</si>
  <si>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</si>
  <si>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</si>
  <si>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</si>
  <si>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</si>
  <si>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</si>
  <si>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</si>
  <si>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</si>
  <si>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</si>
  <si>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</si>
  <si>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</si>
  <si>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</si>
  <si>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</si>
  <si>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</si>
  <si>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</si>
  <si>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</si>
  <si>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</si>
  <si>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</si>
  <si>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</si>
  <si>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</si>
  <si>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</si>
  <si>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</si>
  <si>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</si>
  <si>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</si>
  <si>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</si>
  <si>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</si>
  <si>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</si>
  <si>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</si>
  <si>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</si>
  <si>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</si>
  <si>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</si>
  <si>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</si>
  <si>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</si>
  <si>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</si>
  <si>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</si>
  <si>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</si>
  <si>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</si>
  <si>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</si>
  <si>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</si>
  <si>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</si>
  <si>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</si>
  <si>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</si>
  <si>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</si>
  <si>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</si>
  <si>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</si>
  <si>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</si>
  <si>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</si>
  <si>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</si>
  <si>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</si>
  <si>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</si>
  <si>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</si>
  <si>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</si>
  <si>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</si>
  <si>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</si>
  <si>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</si>
  <si>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</si>
  <si>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</si>
  <si>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</si>
  <si>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</si>
  <si>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</si>
  <si>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</si>
  <si>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</si>
  <si>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</si>
  <si>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</si>
  <si>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</si>
  <si>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</si>
  <si>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</si>
  <si>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</si>
  <si>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</si>
  <si>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</si>
  <si>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</si>
  <si>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</si>
  <si>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</si>
  <si>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</si>
  <si>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</si>
  <si>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</si>
  <si>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</si>
  <si>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</si>
  <si>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</si>
  <si>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</si>
  <si>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</si>
  <si>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</si>
  <si>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</si>
  <si>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</si>
  <si>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</si>
  <si>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</si>
  <si>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</si>
  <si>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</si>
  <si>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</si>
  <si>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</si>
  <si>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</si>
  <si>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</si>
  <si>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</si>
  <si>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</si>
  <si>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</si>
  <si>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</si>
  <si>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</si>
  <si>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</si>
  <si>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</si>
  <si>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</si>
  <si>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</si>
  <si>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</si>
  <si>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</si>
  <si>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</si>
  <si>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</si>
  <si>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</si>
  <si>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</si>
  <si>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</si>
  <si>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</si>
  <si>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</si>
  <si>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</si>
  <si>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</si>
  <si>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</si>
  <si>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</si>
  <si>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</si>
  <si>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</si>
  <si>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</si>
  <si>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</si>
  <si>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</si>
  <si>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</si>
  <si>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</si>
  <si>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</si>
  <si>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</si>
  <si>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</si>
  <si>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</si>
  <si>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</si>
  <si>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</si>
  <si>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</si>
  <si>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</si>
  <si>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</si>
  <si>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</si>
  <si>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</si>
  <si>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</si>
  <si>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</si>
  <si>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</si>
  <si>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</si>
  <si>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</si>
  <si>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</si>
  <si>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</si>
  <si>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</si>
  <si>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</si>
  <si>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</si>
  <si>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</si>
  <si>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</si>
  <si>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</si>
  <si>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</si>
  <si>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</si>
  <si>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</si>
  <si>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</si>
  <si>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</si>
  <si>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</si>
  <si>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</si>
  <si>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</si>
  <si>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</si>
  <si>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</si>
  <si>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</si>
  <si>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</si>
  <si>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</si>
  <si>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</si>
  <si>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</si>
  <si>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</si>
  <si>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</si>
  <si>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</si>
  <si>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</si>
  <si>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</si>
  <si>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</si>
  <si>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</si>
  <si>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</si>
  <si>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</si>
  <si>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</si>
  <si>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</si>
  <si>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</si>
  <si>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</si>
  <si>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</si>
  <si>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</si>
  <si>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</si>
  <si>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</si>
  <si>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</si>
  <si>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</si>
  <si>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</si>
  <si>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</si>
  <si>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</si>
  <si>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</si>
  <si>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</si>
  <si>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</si>
  <si>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</si>
  <si>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</si>
  <si>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</si>
  <si>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</si>
  <si>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</si>
  <si>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</si>
  <si>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</si>
  <si>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</si>
  <si>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</si>
  <si>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</si>
  <si>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</si>
  <si>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</si>
  <si>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</si>
  <si>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</si>
  <si>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</si>
  <si>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</si>
  <si>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</si>
  <si>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</si>
  <si>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</si>
  <si>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</si>
  <si>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</si>
  <si>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</si>
  <si>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</si>
  <si>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</si>
  <si>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</si>
  <si>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</si>
  <si>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</si>
  <si>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</si>
  <si>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</si>
  <si>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</si>
  <si>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</si>
  <si>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</si>
  <si>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</si>
  <si>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</si>
  <si>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</si>
  <si>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</si>
  <si>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</si>
  <si>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</si>
  <si>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</si>
  <si>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</si>
  <si>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</si>
  <si>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</si>
  <si>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</si>
  <si>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</si>
  <si>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</si>
  <si>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</si>
  <si>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</si>
  <si>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</si>
  <si>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</si>
  <si>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</si>
  <si>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</si>
  <si>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</si>
  <si>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</si>
  <si>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</si>
  <si>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</si>
  <si>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</si>
  <si>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</si>
  <si>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</si>
  <si>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</si>
  <si>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</si>
  <si>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</si>
  <si>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</si>
  <si>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</si>
  <si>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</si>
  <si>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</si>
  <si>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</si>
  <si>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</si>
  <si>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</si>
  <si>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</si>
  <si>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</si>
  <si>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</si>
  <si>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</si>
  <si>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</si>
  <si>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</si>
  <si>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</si>
  <si>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</si>
  <si>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</si>
  <si>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</si>
  <si>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</si>
  <si>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</si>
  <si>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</si>
  <si>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</si>
  <si>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</si>
  <si>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</si>
  <si>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</si>
  <si>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</si>
  <si>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</si>
  <si>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</si>
  <si>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</si>
  <si>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</si>
  <si>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</si>
  <si>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</si>
  <si>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</si>
  <si>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</si>
  <si>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</si>
  <si>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</si>
  <si>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</si>
  <si>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</si>
  <si>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</si>
  <si>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</si>
  <si>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</si>
  <si>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</si>
  <si>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</si>
  <si>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</si>
  <si>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</si>
  <si>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</si>
  <si>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</si>
  <si>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</si>
  <si>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</si>
  <si>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</si>
  <si>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</si>
  <si>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</si>
  <si>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</si>
  <si>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</si>
  <si>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</si>
  <si>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</si>
  <si>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</si>
  <si>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</si>
  <si>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</si>
  <si>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</si>
  <si>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</si>
  <si>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</si>
  <si>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</si>
  <si>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</si>
  <si>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</si>
  <si>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</si>
  <si>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</si>
  <si>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</si>
  <si>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</si>
  <si>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</si>
  <si>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</si>
  <si>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</si>
  <si>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</si>
  <si>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</si>
  <si>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</si>
  <si>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</si>
  <si>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</si>
  <si>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</si>
  <si>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</si>
  <si>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</si>
  <si>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</si>
  <si>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</si>
  <si>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</si>
  <si>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</si>
  <si>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</si>
  <si>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</si>
  <si>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</si>
  <si>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</si>
  <si>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</si>
  <si>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</si>
  <si>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</si>
  <si>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</si>
  <si>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</si>
  <si>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</si>
  <si>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</si>
  <si>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</si>
  <si>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</si>
  <si>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</si>
  <si>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</si>
  <si>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</si>
  <si>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</si>
  <si>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</si>
  <si>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</si>
  <si>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</si>
  <si>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</si>
  <si>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</si>
  <si>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</si>
  <si>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</si>
  <si>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</si>
  <si>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</si>
  <si>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</si>
  <si>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</si>
  <si>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</si>
  <si>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</si>
  <si>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</si>
  <si>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</si>
  <si>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</si>
  <si>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</si>
  <si>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</si>
  <si>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</si>
  <si>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</si>
  <si>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</si>
  <si>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</si>
  <si>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</si>
  <si>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</si>
  <si>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</si>
  <si>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</si>
  <si>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</si>
  <si>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</si>
  <si>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</si>
  <si>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</si>
  <si>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</si>
  <si>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</si>
  <si>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</si>
  <si>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</si>
  <si>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</si>
  <si>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</si>
  <si>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</si>
  <si>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</si>
  <si>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</si>
  <si>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</si>
  <si>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</si>
  <si>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</si>
  <si>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</si>
  <si>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</si>
  <si>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</si>
  <si>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</si>
  <si>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</si>
  <si>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</si>
  <si>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</si>
  <si>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</si>
  <si>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</si>
  <si>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</si>
  <si>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</si>
  <si>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</si>
  <si>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</si>
  <si>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</si>
  <si>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</si>
  <si>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</si>
  <si>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</si>
  <si>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</si>
  <si>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</si>
  <si>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</si>
  <si>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</si>
  <si>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</si>
  <si>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</si>
  <si>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</si>
  <si>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</si>
  <si>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</si>
  <si>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</si>
  <si>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</si>
  <si>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</si>
  <si>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</si>
  <si>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</si>
  <si>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</si>
  <si>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</si>
  <si>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</si>
  <si>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</si>
  <si>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</si>
  <si>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</si>
  <si>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</si>
  <si>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</si>
  <si>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</si>
  <si>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</si>
  <si>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</si>
  <si>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</si>
  <si>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</si>
  <si>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</si>
  <si>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</si>
  <si>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</si>
  <si>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</si>
  <si>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</si>
  <si>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</si>
  <si>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</si>
  <si>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</si>
  <si>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</si>
  <si>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</si>
  <si>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</si>
  <si>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</si>
  <si>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</si>
  <si>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</si>
  <si>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</si>
  <si>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</si>
  <si>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</si>
  <si>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</si>
  <si>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</si>
  <si>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</si>
  <si>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</si>
  <si>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</si>
  <si>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</si>
  <si>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</si>
  <si>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</si>
  <si>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</si>
  <si>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</si>
  <si>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</si>
  <si>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</si>
  <si>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</si>
  <si>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</si>
  <si>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</si>
  <si>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</si>
  <si>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</si>
  <si>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</si>
  <si>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</si>
  <si>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</si>
  <si>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</si>
  <si>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</si>
  <si>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</si>
  <si>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</si>
  <si>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</si>
  <si>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</si>
  <si>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</si>
  <si>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</si>
  <si>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</si>
  <si>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</si>
  <si>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</si>
  <si>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</si>
  <si>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</si>
  <si>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</si>
  <si>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</si>
  <si>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</si>
  <si>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</si>
  <si>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</si>
  <si>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</si>
  <si>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</si>
  <si>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</si>
  <si>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</si>
  <si>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</si>
  <si>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</si>
  <si>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</si>
  <si>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</si>
  <si>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</si>
  <si>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</si>
  <si>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</si>
  <si>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</si>
  <si>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</si>
  <si>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</si>
  <si>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</si>
  <si>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</si>
  <si>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</si>
  <si>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</si>
  <si>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</si>
  <si>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</si>
  <si>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</si>
  <si>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</si>
  <si>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</si>
  <si>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</si>
  <si>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</si>
  <si>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</si>
  <si>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</si>
  <si>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</si>
  <si>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</si>
  <si>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</si>
  <si>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</si>
  <si>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</si>
  <si>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</si>
  <si>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</si>
  <si>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</si>
  <si>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</si>
  <si>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</si>
  <si>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</si>
  <si>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</si>
  <si>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</si>
  <si>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</si>
  <si>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</si>
  <si>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</si>
  <si>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</si>
  <si>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</si>
  <si>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</si>
  <si>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</si>
  <si>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</si>
  <si>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</si>
  <si>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</si>
  <si>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</si>
  <si>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</si>
  <si>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</si>
  <si>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</si>
  <si>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</si>
  <si>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</si>
  <si>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</si>
  <si>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</si>
  <si>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</si>
  <si>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</si>
  <si>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</si>
  <si>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</si>
  <si>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</si>
  <si>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</si>
  <si>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</si>
  <si>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</si>
  <si>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</si>
  <si>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</si>
  <si>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</si>
  <si>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</si>
  <si>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</si>
  <si>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</si>
  <si>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</si>
  <si>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</si>
  <si>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</si>
  <si>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</si>
  <si>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</si>
  <si>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</si>
  <si>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</si>
  <si>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</si>
  <si>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</si>
  <si>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</si>
  <si>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</si>
  <si>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</si>
  <si>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</si>
  <si>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</si>
  <si>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</si>
  <si>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</si>
  <si>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</si>
  <si>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</si>
  <si>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</si>
  <si>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</si>
  <si>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</si>
  <si>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</si>
  <si>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</si>
  <si>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</si>
  <si>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</si>
  <si>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</si>
  <si>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</si>
  <si>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</si>
  <si>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</si>
  <si>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</si>
  <si>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</si>
  <si>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</si>
  <si>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</si>
  <si>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</si>
  <si>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</si>
  <si>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</si>
  <si>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</si>
  <si>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</si>
  <si>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</si>
  <si>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</si>
  <si>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</si>
  <si>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</si>
  <si>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</si>
  <si>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</si>
  <si>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</si>
  <si>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</si>
  <si>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</si>
  <si>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</si>
  <si>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</si>
  <si>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</si>
  <si>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</si>
  <si>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</si>
  <si>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</si>
  <si>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</si>
  <si>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</si>
  <si>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</si>
  <si>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</si>
  <si>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</si>
  <si>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</si>
  <si>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</si>
  <si>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</si>
  <si>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</si>
  <si>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</si>
  <si>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</si>
  <si>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</si>
  <si>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</si>
  <si>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</si>
  <si>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</si>
  <si>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</si>
  <si>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</si>
  <si>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</si>
  <si>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</si>
  <si>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</si>
  <si>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</si>
  <si>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</si>
  <si>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</si>
  <si>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</si>
  <si>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</si>
  <si>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</si>
  <si>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</si>
  <si>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</si>
  <si>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</si>
  <si>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</si>
  <si>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</si>
  <si>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</si>
  <si>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</si>
  <si>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</si>
  <si>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</si>
  <si>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</si>
  <si>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</si>
  <si>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</si>
  <si>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</si>
  <si>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</si>
  <si>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</si>
  <si>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</si>
  <si>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</si>
  <si>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</si>
  <si>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</si>
  <si>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</si>
  <si>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</si>
  <si>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</si>
  <si>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</si>
  <si>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</si>
  <si>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</si>
  <si>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</si>
  <si>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</si>
  <si>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</si>
  <si>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</si>
  <si>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</si>
  <si>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</si>
  <si>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</si>
  <si>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</si>
  <si>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</si>
  <si>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</si>
  <si>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</si>
  <si>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</si>
  <si>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</si>
  <si>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</si>
  <si>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</si>
  <si>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</si>
  <si>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</si>
  <si>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</si>
  <si>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</si>
  <si>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</si>
  <si>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</si>
  <si>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</si>
  <si>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</si>
  <si>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</si>
  <si>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</si>
  <si>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</si>
  <si>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</si>
  <si>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</si>
  <si>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</si>
  <si>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</si>
  <si>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</si>
  <si>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</si>
  <si>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</si>
  <si>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</si>
  <si>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</si>
  <si>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</si>
  <si>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</si>
  <si>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</si>
  <si>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</si>
  <si>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</si>
  <si>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</si>
  <si>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</si>
  <si>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</si>
  <si>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</si>
  <si>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</si>
  <si>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</si>
  <si>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</si>
  <si>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</si>
  <si>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</si>
  <si>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</si>
  <si>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</si>
  <si>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</si>
  <si>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</si>
  <si>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</si>
  <si>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</si>
  <si>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</si>
  <si>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</si>
  <si>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</si>
  <si>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</si>
  <si>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</si>
  <si>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</si>
  <si>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</si>
  <si>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</si>
  <si>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</si>
  <si>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</si>
  <si>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</si>
  <si>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</si>
  <si>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</si>
  <si>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</si>
  <si>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</si>
  <si>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</si>
  <si>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</si>
  <si>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</si>
  <si>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</si>
  <si>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</si>
  <si>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</si>
  <si>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</si>
  <si>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</si>
  <si>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</si>
  <si>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</si>
  <si>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</si>
  <si>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</si>
  <si>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</si>
  <si>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</si>
  <si>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</si>
  <si>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</si>
  <si>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</si>
  <si>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</si>
  <si>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</si>
  <si>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</si>
  <si>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</si>
  <si>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</si>
  <si>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</si>
  <si>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</si>
  <si>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</si>
  <si>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</si>
  <si>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</si>
  <si>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</si>
  <si>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</si>
  <si>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</si>
  <si>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</si>
  <si>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</si>
  <si>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</si>
  <si>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</si>
  <si>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</si>
  <si>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</si>
  <si>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</si>
  <si>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</si>
  <si>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</si>
  <si>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</si>
  <si>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</si>
  <si>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</si>
  <si>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</si>
  <si>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</si>
  <si>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</si>
  <si>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</si>
  <si>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</si>
  <si>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</si>
  <si>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</si>
  <si>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</si>
  <si>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</si>
  <si>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</si>
  <si>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</si>
  <si>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</si>
  <si>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</si>
  <si>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</si>
  <si>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</si>
  <si>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</si>
  <si>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</si>
  <si>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</si>
  <si>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</si>
  <si>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</si>
  <si>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</si>
  <si>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</si>
  <si>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</si>
  <si>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</si>
  <si>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</si>
  <si>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</si>
  <si>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</si>
  <si>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</si>
  <si>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</si>
  <si>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</si>
  <si>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</si>
  <si>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</si>
  <si>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</si>
  <si>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</si>
  <si>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</si>
  <si>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</si>
  <si>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</si>
  <si>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</si>
  <si>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</si>
  <si>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</si>
  <si>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</si>
  <si>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</si>
  <si>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</si>
  <si>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</si>
  <si>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</si>
  <si>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</si>
  <si>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</si>
  <si>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</si>
  <si>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</si>
  <si>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</si>
  <si>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</si>
  <si>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</si>
  <si>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</si>
  <si>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</si>
  <si>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</si>
  <si>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</si>
  <si>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</si>
  <si>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</si>
  <si>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</si>
  <si>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</si>
  <si>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</si>
  <si>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</si>
  <si>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</si>
  <si>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</si>
  <si>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</si>
  <si>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</si>
  <si>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</si>
  <si>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</si>
  <si>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</si>
  <si>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</si>
  <si>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</si>
  <si>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</si>
  <si>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</si>
  <si>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</si>
  <si>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</si>
  <si>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</si>
  <si>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</si>
  <si>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</si>
  <si>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</si>
  <si>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</si>
  <si>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</si>
  <si>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</si>
  <si>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</si>
  <si>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</si>
  <si>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</si>
  <si>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</si>
  <si>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</si>
  <si>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</si>
  <si>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</si>
  <si>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</si>
  <si>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</si>
  <si>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</si>
  <si>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</si>
  <si>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</si>
  <si>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</si>
  <si>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</si>
  <si>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</si>
  <si>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</si>
  <si>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</si>
  <si>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</si>
  <si>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</si>
  <si>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</si>
  <si>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</si>
  <si>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</si>
  <si>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</si>
  <si>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</si>
  <si>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</si>
  <si>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</si>
  <si>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</si>
  <si>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</si>
  <si>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</si>
  <si>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</si>
  <si>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</si>
  <si>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</si>
  <si>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</si>
  <si>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</si>
  <si>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</si>
  <si>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</si>
  <si>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</si>
  <si>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</si>
  <si>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</si>
  <si>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</si>
  <si>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</si>
  <si>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</si>
  <si>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</si>
  <si>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</si>
  <si>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</si>
  <si>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</si>
  <si>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</si>
  <si>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</si>
  <si>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</si>
  <si>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</si>
  <si>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</si>
  <si>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</si>
  <si>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</si>
  <si>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</si>
  <si>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</si>
  <si>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</si>
  <si>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</si>
  <si>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</si>
  <si>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</si>
  <si>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</si>
  <si>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</si>
  <si>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</si>
  <si>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</si>
  <si>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</si>
  <si>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</si>
  <si>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</si>
  <si>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</si>
  <si>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</si>
  <si>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</si>
  <si>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</si>
  <si>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</si>
  <si>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</si>
  <si>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</si>
  <si>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</si>
  <si>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</si>
  <si>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</si>
  <si>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</si>
  <si>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</si>
  <si>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</si>
  <si>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</si>
  <si>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</si>
  <si>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</si>
  <si>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</si>
  <si>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</si>
  <si>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</si>
  <si>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</si>
  <si>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</si>
  <si>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</si>
  <si>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</si>
  <si>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</si>
  <si>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</si>
  <si>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</si>
  <si>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</si>
  <si>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</si>
  <si>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</si>
  <si>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</si>
  <si>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</si>
  <si>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</si>
  <si>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</si>
  <si>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</si>
  <si>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</si>
  <si>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</si>
  <si>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</si>
  <si>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</si>
  <si>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</si>
  <si>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</si>
  <si>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</si>
  <si>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</si>
  <si>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</si>
  <si>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</si>
  <si>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</si>
  <si>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</si>
  <si>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</si>
  <si>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</si>
  <si>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</si>
  <si>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</si>
  <si>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</si>
  <si>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</si>
  <si>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</si>
  <si>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</si>
  <si>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</si>
  <si>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</si>
  <si>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</si>
  <si>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</si>
  <si>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</si>
  <si>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</si>
  <si>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</si>
  <si>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</si>
  <si>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</si>
  <si>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</si>
  <si>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</si>
  <si>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</si>
  <si>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</si>
  <si>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</si>
  <si>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</si>
  <si>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</si>
  <si>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</si>
  <si>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</si>
  <si>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</si>
  <si>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</si>
  <si>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</si>
  <si>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</si>
  <si>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</si>
  <si>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</si>
  <si>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</si>
  <si>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</si>
  <si>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</si>
  <si>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</si>
  <si>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</si>
  <si>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</si>
  <si>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</si>
  <si>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</si>
  <si>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</si>
  <si>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</si>
  <si>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</si>
  <si>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</si>
  <si>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</si>
  <si>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</si>
  <si>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</si>
  <si>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</si>
  <si>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</si>
  <si>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</si>
  <si>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</si>
  <si>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</si>
  <si>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</si>
  <si>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</si>
  <si>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</si>
  <si>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</si>
  <si>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</si>
  <si>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</si>
  <si>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</si>
  <si>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</si>
  <si>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</si>
  <si>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</si>
  <si>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</si>
  <si>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</si>
  <si>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</si>
  <si>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</si>
  <si>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</si>
  <si>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</si>
  <si>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</si>
  <si>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</si>
  <si>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</si>
  <si>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</si>
  <si>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</si>
  <si>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</si>
  <si>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</si>
  <si>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</si>
  <si>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</si>
  <si>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</si>
  <si>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</si>
  <si>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</si>
  <si>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</si>
  <si>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</si>
  <si>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</si>
  <si>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</si>
  <si>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</si>
  <si>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</si>
  <si>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</si>
  <si>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</si>
  <si>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</si>
  <si>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</si>
  <si>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</si>
  <si>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</si>
  <si>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</si>
  <si>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</si>
  <si>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</si>
  <si>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</si>
  <si>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</si>
  <si>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</si>
  <si>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</si>
  <si>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</si>
  <si>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</si>
  <si>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</si>
  <si>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</si>
  <si>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</si>
  <si>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</si>
  <si>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</si>
  <si>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</si>
  <si>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</si>
  <si>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</si>
  <si>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</si>
  <si>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</si>
  <si>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</si>
  <si>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</si>
  <si>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</si>
  <si>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</si>
  <si>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</si>
  <si>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</si>
  <si>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</si>
  <si>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</si>
  <si>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</si>
  <si>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</si>
  <si>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</si>
  <si>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</si>
  <si>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</si>
  <si>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</si>
  <si>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</si>
  <si>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</si>
  <si>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</si>
  <si>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</si>
  <si>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</si>
  <si>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</si>
  <si>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</si>
  <si>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</si>
  <si>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</si>
  <si>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</si>
  <si>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</si>
  <si>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</si>
  <si>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</si>
  <si>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</si>
  <si>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</si>
  <si>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</si>
  <si>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</si>
  <si>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</si>
  <si>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</si>
  <si>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</si>
  <si>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</si>
  <si>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</si>
  <si>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</si>
  <si>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</si>
  <si>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</si>
  <si>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</si>
  <si>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</si>
  <si>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</si>
  <si>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</si>
  <si>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</si>
  <si>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</si>
  <si>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</si>
  <si>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</si>
  <si>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</si>
  <si>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</si>
  <si>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</si>
  <si>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</si>
  <si>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</si>
  <si>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</si>
  <si>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</si>
  <si>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</si>
  <si>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</si>
  <si>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</si>
  <si>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</si>
  <si>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</si>
  <si>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</si>
  <si>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</si>
  <si>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</si>
  <si>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</si>
  <si>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</si>
  <si>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</si>
  <si>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</si>
  <si>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</si>
  <si>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</si>
  <si>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</si>
  <si>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</si>
  <si>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</si>
  <si>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</si>
  <si>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</si>
  <si>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</si>
  <si>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</si>
  <si>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</si>
  <si>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</si>
  <si>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</si>
  <si>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</si>
  <si>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</si>
  <si>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</si>
  <si>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</si>
  <si>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</si>
  <si>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</si>
  <si>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</si>
  <si>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</si>
  <si>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</si>
  <si>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</si>
  <si>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</si>
  <si>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</si>
  <si>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</si>
  <si>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</si>
  <si>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</si>
  <si>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</si>
  <si>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</si>
  <si>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</si>
  <si>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</si>
  <si>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</si>
  <si>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</si>
  <si>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</si>
  <si>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</si>
  <si>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</si>
  <si>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</si>
  <si>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</si>
  <si>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</si>
  <si>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</si>
  <si>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</si>
  <si>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</si>
  <si>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</si>
  <si>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</si>
  <si>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</si>
  <si>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</si>
  <si>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</si>
  <si>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</si>
  <si>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</si>
  <si>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</si>
  <si>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</si>
  <si>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</si>
  <si>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</si>
  <si>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</si>
  <si>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</si>
  <si>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</si>
  <si>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</si>
  <si>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</si>
  <si>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</si>
  <si>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</si>
  <si>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</si>
  <si>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</si>
  <si>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</si>
  <si>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</si>
  <si>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</si>
  <si>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</si>
  <si>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</si>
  <si>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</si>
  <si>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</si>
  <si>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</si>
  <si>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</si>
  <si>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</si>
  <si>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</si>
  <si>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</si>
  <si>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</si>
  <si>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</si>
  <si>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</si>
  <si>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</si>
  <si>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</si>
  <si>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</si>
  <si>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</si>
  <si>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</si>
  <si>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</si>
  <si>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</si>
  <si>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</si>
  <si>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</si>
  <si>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</si>
  <si>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</si>
  <si>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</si>
  <si>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</si>
  <si>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</si>
  <si>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</si>
  <si>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</si>
  <si>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</si>
  <si>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</si>
  <si>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</si>
  <si>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</si>
  <si>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</si>
  <si>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</si>
  <si>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</si>
  <si>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</si>
  <si>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</si>
  <si>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</si>
  <si>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</si>
  <si>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</si>
  <si>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</si>
  <si>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</si>
  <si>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</si>
  <si>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</si>
  <si>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</si>
  <si>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</si>
  <si>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</si>
  <si>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</si>
  <si>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</si>
  <si>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</si>
  <si>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</si>
  <si>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</si>
  <si>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</si>
  <si>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</si>
  <si>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</si>
  <si>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</si>
  <si>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</si>
  <si>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</si>
  <si>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</si>
  <si>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</si>
  <si>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</si>
  <si>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</si>
  <si>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</si>
  <si>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</si>
  <si>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</si>
  <si>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</si>
  <si>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</si>
  <si>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</si>
  <si>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</si>
  <si>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</si>
  <si>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</si>
  <si>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</si>
  <si>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</si>
  <si>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</si>
  <si>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</si>
  <si>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</si>
  <si>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</si>
  <si>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</si>
  <si>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</si>
  <si>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</si>
  <si>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</si>
  <si>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</si>
  <si>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</si>
  <si>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</si>
  <si>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</si>
  <si>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</si>
  <si>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</si>
  <si>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</si>
  <si>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</si>
  <si>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</si>
  <si>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</si>
  <si>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</si>
  <si>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</si>
  <si>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</si>
  <si>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</si>
  <si>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</si>
  <si>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</si>
  <si>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</si>
  <si>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</si>
  <si>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</si>
  <si>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</si>
  <si>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</si>
  <si>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</si>
  <si>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</si>
  <si>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</si>
  <si>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</si>
  <si>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</si>
  <si>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</si>
  <si>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</si>
  <si>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</si>
  <si>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</si>
  <si>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</si>
  <si>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</si>
  <si>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</si>
  <si>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</si>
  <si>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</si>
  <si>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</si>
  <si>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</si>
  <si>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</si>
  <si>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</si>
  <si>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</si>
  <si>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</si>
  <si>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</si>
  <si>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</si>
  <si>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</si>
  <si>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</si>
  <si>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</si>
  <si>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</si>
  <si>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</si>
  <si>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</si>
  <si>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</si>
  <si>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</si>
  <si>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</si>
  <si>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</si>
  <si>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</si>
  <si>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</si>
  <si>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</si>
  <si>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</si>
  <si>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</si>
  <si>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</si>
  <si>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</si>
  <si>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</si>
  <si>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</si>
  <si>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</si>
  <si>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</si>
  <si>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</si>
  <si>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</si>
  <si>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</si>
  <si>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</si>
  <si>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</si>
  <si>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</si>
  <si>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</si>
  <si>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</si>
  <si>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</si>
  <si>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</si>
  <si>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</si>
  <si>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</si>
  <si>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</si>
  <si>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</si>
  <si>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</si>
  <si>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</si>
  <si>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</si>
  <si>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</si>
  <si>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</si>
  <si>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</si>
  <si>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</si>
  <si>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</si>
  <si>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</si>
  <si>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</si>
  <si>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</si>
  <si>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</si>
  <si>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</si>
  <si>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</si>
  <si>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</si>
  <si>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</si>
  <si>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</si>
  <si>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</si>
  <si>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</si>
  <si>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</si>
  <si>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</si>
  <si>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</si>
  <si>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</si>
  <si>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</si>
  <si>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</si>
  <si>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</si>
  <si>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</si>
  <si>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</si>
  <si>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</si>
  <si>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</si>
  <si>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</si>
  <si>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</si>
  <si>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</si>
  <si>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</si>
  <si>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</si>
  <si>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</si>
  <si>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</si>
  <si>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</si>
  <si>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</si>
  <si>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</si>
  <si>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</si>
  <si>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</si>
  <si>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</si>
  <si>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</si>
  <si>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</si>
  <si>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</si>
  <si>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</si>
  <si>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</si>
  <si>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</si>
  <si>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</si>
  <si>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</si>
  <si>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</si>
  <si>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</si>
  <si>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</si>
  <si>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</si>
  <si>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</si>
  <si>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</si>
  <si>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</si>
  <si>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</si>
  <si>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</si>
  <si>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</si>
  <si>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</si>
  <si>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</si>
  <si>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</si>
  <si>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</si>
  <si>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</si>
  <si>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</si>
  <si>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</si>
  <si>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</si>
  <si>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</si>
  <si>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</si>
  <si>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</si>
  <si>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</si>
  <si>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</si>
  <si>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</si>
  <si>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</si>
  <si>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</si>
  <si>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</si>
  <si>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</si>
  <si>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</si>
  <si>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</si>
  <si>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</si>
  <si>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</si>
  <si>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</si>
  <si>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</si>
  <si>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</si>
  <si>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</si>
  <si>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</si>
  <si>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</si>
  <si>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</si>
  <si>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</si>
  <si>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</si>
  <si>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</si>
  <si>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</si>
  <si>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</si>
  <si>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</si>
  <si>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</si>
  <si>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</si>
  <si>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</si>
  <si>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</si>
  <si>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</si>
  <si>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</si>
  <si>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</si>
  <si>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</si>
  <si>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</si>
  <si>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</si>
  <si>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</si>
  <si>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</si>
  <si>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</si>
  <si>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</si>
  <si>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</si>
  <si>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</si>
  <si>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</si>
  <si>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</si>
  <si>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</si>
  <si>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</si>
  <si>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</si>
  <si>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</si>
  <si>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</si>
  <si>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</si>
  <si>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</si>
  <si>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</si>
  <si>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</si>
  <si>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</si>
  <si>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</si>
  <si>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</si>
  <si>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</si>
  <si>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</si>
  <si>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</si>
  <si>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</si>
  <si>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</si>
  <si>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</si>
  <si>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</si>
  <si>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</si>
  <si>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</si>
  <si>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</si>
  <si>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</si>
  <si>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</si>
  <si>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</si>
  <si>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</si>
  <si>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</si>
  <si>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</si>
  <si>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</si>
  <si>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</si>
  <si>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</si>
  <si>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</si>
  <si>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</si>
  <si>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</si>
  <si>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</si>
  <si>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</si>
  <si>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</si>
  <si>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</si>
  <si>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</si>
  <si>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</si>
  <si>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</si>
  <si>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</si>
  <si>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</si>
  <si>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</si>
  <si>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</si>
  <si>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</si>
  <si>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</si>
  <si>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</si>
  <si>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</si>
  <si>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</si>
  <si>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</si>
  <si>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</si>
  <si>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</si>
  <si>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</si>
  <si>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</si>
  <si>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</si>
  <si>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</si>
  <si>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</si>
  <si>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</si>
  <si>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</si>
  <si>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</si>
  <si>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</si>
  <si>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</si>
  <si>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</si>
  <si>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</si>
  <si>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</si>
  <si>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</si>
  <si>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</si>
  <si>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</si>
  <si>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</si>
  <si>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</si>
  <si>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</si>
  <si>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</si>
  <si>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</si>
  <si>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</si>
  <si>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</si>
  <si>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</si>
  <si>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</si>
  <si>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</si>
  <si>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</si>
  <si>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</si>
  <si>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</si>
  <si>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</si>
  <si>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</si>
  <si>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</si>
  <si>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</si>
  <si>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</si>
  <si>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</si>
  <si>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</si>
  <si>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</si>
  <si>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</si>
  <si>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</si>
  <si>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</si>
  <si>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</si>
  <si>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</si>
  <si>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</si>
  <si>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</si>
  <si>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</si>
  <si>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</si>
  <si>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</si>
  <si>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</si>
  <si>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</si>
  <si>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</si>
  <si>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</si>
  <si>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</si>
  <si>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</si>
  <si>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</si>
  <si>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</si>
  <si>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</si>
  <si>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</si>
  <si>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</si>
  <si>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</si>
  <si>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</si>
  <si>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</si>
  <si>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</si>
  <si>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</si>
  <si>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</si>
  <si>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</si>
  <si>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</si>
  <si>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</si>
  <si>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</si>
  <si>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</si>
  <si>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</si>
  <si>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</si>
  <si>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</si>
  <si>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</si>
  <si>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</si>
  <si>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</si>
  <si>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</si>
  <si>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</si>
  <si>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</si>
  <si>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</si>
  <si>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</si>
  <si>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</si>
  <si>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</si>
  <si>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</si>
  <si>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</si>
  <si>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</si>
  <si>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</si>
  <si>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</si>
  <si>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</si>
  <si>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</si>
  <si>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</si>
  <si>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</si>
  <si>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</si>
  <si>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</si>
  <si>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</si>
  <si>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</si>
  <si>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</si>
  <si>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</si>
  <si>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</si>
  <si>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</si>
  <si>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</si>
  <si>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</si>
  <si>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</si>
  <si>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</si>
  <si>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</si>
  <si>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</si>
  <si>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</si>
  <si>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</si>
  <si>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</si>
  <si>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</si>
  <si>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</si>
  <si>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</si>
  <si>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</si>
  <si>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</si>
  <si>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</si>
  <si>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</si>
  <si>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</si>
  <si>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</si>
  <si>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</si>
  <si>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</si>
  <si>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</si>
  <si>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</si>
  <si>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</si>
  <si>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</si>
  <si>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</si>
  <si>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</si>
  <si>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</si>
  <si>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</si>
  <si>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</si>
  <si>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</si>
  <si>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</si>
  <si>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</si>
  <si>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</si>
  <si>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</si>
  <si>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</si>
  <si>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</si>
  <si>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</si>
  <si>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</si>
  <si>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</si>
  <si>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</si>
  <si>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</si>
  <si>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</si>
  <si>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</si>
  <si>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</si>
  <si>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</si>
  <si>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</si>
  <si>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</si>
  <si>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</si>
  <si>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</si>
  <si>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</si>
  <si>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</si>
  <si>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</si>
  <si>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</si>
  <si>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</si>
  <si>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</si>
  <si>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</si>
  <si>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</si>
  <si>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</si>
  <si>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</si>
  <si>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</si>
  <si>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</si>
  <si>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</si>
  <si>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</si>
  <si>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</si>
  <si>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</si>
  <si>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</si>
  <si>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</si>
  <si>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</si>
  <si>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</si>
  <si>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</si>
  <si>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</si>
  <si>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</si>
  <si>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</si>
  <si>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</si>
  <si>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</si>
  <si>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</si>
  <si>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</si>
  <si>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</si>
  <si>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</si>
  <si>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</si>
  <si>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</si>
  <si>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</si>
  <si>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</si>
  <si>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</si>
  <si>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</si>
  <si>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</si>
  <si>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</si>
  <si>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</si>
  <si>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</si>
  <si>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</si>
  <si>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</si>
  <si>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</si>
  <si>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</si>
  <si>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</si>
  <si>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</si>
  <si>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</si>
  <si>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</si>
  <si>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</si>
  <si>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</si>
  <si>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</si>
  <si>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</si>
  <si>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</si>
  <si>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</si>
  <si>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</si>
  <si>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</si>
  <si>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</si>
  <si>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</si>
  <si>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</si>
  <si>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</si>
  <si>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</si>
  <si>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</si>
  <si>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</si>
  <si>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</si>
  <si>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</si>
  <si>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</si>
  <si>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</si>
  <si>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</si>
  <si>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</si>
  <si>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</si>
  <si>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</si>
  <si>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</si>
  <si>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</si>
  <si>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</si>
  <si>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</si>
  <si>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</si>
  <si>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</si>
  <si>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</si>
  <si>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</si>
  <si>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</si>
  <si>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</si>
  <si>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</si>
  <si>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</si>
  <si>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</si>
  <si>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</si>
  <si>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</si>
  <si>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</si>
  <si>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</si>
  <si>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</si>
  <si>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</si>
  <si>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</si>
  <si>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</si>
  <si>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</si>
  <si>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</si>
  <si>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</si>
  <si>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</si>
  <si>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</si>
  <si>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</si>
  <si>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</si>
  <si>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</si>
  <si>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</si>
  <si>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</si>
  <si>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</si>
  <si>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</si>
  <si>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</si>
  <si>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</si>
  <si>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</si>
  <si>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</si>
  <si>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</si>
  <si>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</si>
  <si>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</si>
  <si>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</si>
  <si>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</si>
  <si>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</si>
  <si>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</si>
  <si>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</si>
  <si>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</si>
  <si>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</si>
  <si>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</si>
  <si>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</si>
  <si>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</si>
  <si>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</si>
  <si>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</si>
  <si>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</si>
  <si>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</si>
  <si>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</si>
  <si>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</si>
  <si>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</si>
  <si>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</si>
  <si>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</si>
  <si>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</si>
  <si>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</si>
  <si>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</si>
  <si>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</si>
  <si>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</si>
  <si>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</si>
  <si>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</si>
  <si>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</si>
  <si>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</si>
  <si>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</si>
  <si>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</si>
  <si>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</si>
  <si>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</si>
  <si>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</si>
  <si>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</si>
  <si>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</si>
  <si>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</si>
  <si>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</si>
  <si>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</si>
  <si>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</si>
  <si>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</si>
  <si>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</si>
  <si>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</si>
  <si>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</si>
  <si>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</si>
  <si>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</si>
  <si>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</si>
  <si>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</si>
  <si>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</si>
  <si>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</si>
  <si>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</si>
  <si>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</si>
  <si>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</si>
  <si>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</si>
  <si>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</si>
  <si>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</si>
  <si>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</si>
  <si>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</si>
  <si>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</si>
  <si>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</si>
  <si>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</si>
  <si>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</si>
  <si>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</si>
  <si>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</si>
  <si>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</si>
  <si>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</si>
  <si>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</si>
  <si>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</si>
  <si>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</si>
  <si>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</si>
  <si>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</si>
  <si>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</si>
  <si>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</si>
  <si>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</si>
  <si>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</si>
  <si>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</si>
  <si>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</si>
  <si>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</si>
  <si>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</si>
  <si>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</si>
  <si>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</si>
  <si>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</si>
  <si>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</si>
  <si>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</si>
  <si>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</si>
  <si>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</si>
  <si>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</si>
  <si>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</si>
  <si>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</si>
  <si>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</si>
  <si>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</si>
  <si>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</si>
  <si>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</si>
  <si>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</si>
  <si>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</si>
  <si>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</si>
  <si>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</si>
  <si>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</si>
  <si>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</si>
  <si>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</si>
  <si>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</si>
  <si>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</si>
  <si>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</si>
  <si>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</si>
  <si>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</si>
  <si>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</si>
  <si>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</si>
  <si>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</si>
  <si>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</si>
  <si>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</si>
  <si>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</si>
  <si>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</si>
  <si>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</si>
  <si>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</si>
  <si>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</si>
  <si>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</si>
  <si>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</si>
  <si>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</si>
  <si>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</si>
  <si>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</si>
  <si>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</si>
  <si>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</si>
  <si>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</si>
  <si>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</si>
  <si>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</si>
  <si>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</si>
  <si>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</si>
  <si>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</si>
  <si>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</si>
  <si>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</si>
  <si>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</si>
  <si>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</si>
  <si>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</si>
  <si>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</si>
  <si>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</si>
  <si>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</si>
  <si>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</si>
  <si>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</si>
  <si>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</si>
  <si>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</si>
  <si>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</si>
  <si>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</si>
  <si>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</si>
  <si>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</si>
  <si>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</si>
  <si>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</si>
  <si>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</si>
  <si>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</si>
  <si>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</si>
  <si>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</si>
  <si>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</si>
  <si>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</si>
  <si>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</si>
  <si>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</si>
  <si>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</si>
  <si>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</si>
  <si>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</si>
  <si>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</si>
  <si>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</si>
  <si>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</si>
  <si>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</si>
  <si>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</si>
  <si>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</si>
  <si>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</si>
  <si>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</si>
  <si>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</si>
  <si>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</si>
  <si>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</si>
  <si>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</si>
  <si>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</si>
  <si>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</si>
  <si>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</si>
  <si>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</si>
  <si>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</si>
  <si>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</si>
  <si>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</si>
  <si>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</si>
  <si>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</si>
  <si>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</si>
  <si>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</si>
  <si>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</si>
  <si>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</si>
  <si>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</si>
  <si>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</si>
  <si>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</si>
  <si>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</si>
  <si>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</si>
  <si>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</si>
  <si>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</si>
  <si>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</si>
  <si>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</si>
  <si>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</si>
  <si>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</si>
  <si>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</si>
  <si>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</si>
  <si>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</si>
  <si>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</si>
  <si>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</si>
  <si>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</si>
  <si>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</si>
  <si>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</si>
  <si>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</si>
  <si>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</si>
  <si>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</si>
  <si>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</si>
  <si>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</si>
  <si>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</si>
  <si>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</si>
  <si>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</si>
  <si>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</si>
  <si>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</si>
  <si>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</si>
  <si>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</si>
  <si>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</si>
  <si>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</si>
  <si>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</si>
  <si>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</si>
  <si>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</si>
  <si>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</si>
  <si>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</si>
  <si>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</si>
  <si>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</si>
  <si>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</si>
  <si>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</si>
  <si>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</si>
  <si>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</si>
  <si>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</si>
  <si>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</si>
  <si>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</si>
  <si>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</si>
  <si>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</si>
  <si>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</si>
  <si>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</si>
  <si>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</si>
  <si>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</si>
  <si>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</si>
  <si>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</si>
  <si>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</si>
  <si>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</si>
  <si>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</si>
  <si>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</si>
  <si>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</si>
  <si>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</si>
  <si>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</si>
  <si>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</si>
  <si>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</si>
  <si>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</si>
  <si>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</si>
  <si>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</si>
  <si>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</si>
  <si>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</si>
  <si>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</si>
  <si>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</si>
  <si>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</si>
  <si>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</si>
  <si>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</si>
  <si>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</si>
  <si>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</si>
  <si>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</si>
  <si>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</si>
  <si>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</si>
  <si>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</si>
  <si>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</si>
  <si>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</si>
  <si>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</si>
  <si>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</si>
  <si>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</si>
  <si>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</si>
  <si>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</si>
  <si>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</si>
  <si>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</si>
  <si>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</si>
  <si>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</si>
  <si>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</si>
  <si>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</si>
  <si>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</si>
  <si>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</si>
  <si>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</si>
  <si>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</si>
  <si>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</si>
  <si>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</si>
  <si>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</si>
  <si>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</si>
  <si>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</si>
  <si>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</si>
  <si>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</si>
  <si>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</si>
  <si>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</si>
  <si>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</si>
  <si>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</si>
  <si>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</si>
  <si>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</si>
  <si>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</si>
  <si>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</si>
  <si>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</si>
  <si>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</si>
  <si>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</si>
  <si>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</si>
  <si>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</si>
  <si>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</si>
  <si>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</si>
  <si>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</si>
  <si>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</si>
  <si>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</si>
  <si>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</si>
  <si>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</si>
  <si>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</si>
  <si>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</si>
  <si>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</si>
  <si>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</si>
  <si>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</si>
  <si>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</si>
  <si>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</si>
  <si>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</si>
  <si>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</si>
  <si>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</si>
  <si>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</si>
  <si>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</si>
  <si>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</si>
  <si>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</si>
  <si>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</si>
  <si>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</si>
  <si>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</si>
  <si>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</si>
  <si>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</si>
  <si>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</si>
  <si>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</si>
  <si>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</si>
  <si>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</si>
  <si>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</si>
  <si>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</si>
  <si>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</si>
  <si>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</si>
  <si>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</si>
  <si>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</si>
  <si>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</si>
  <si>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</si>
  <si>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</si>
  <si>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</si>
  <si>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</si>
  <si>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</si>
  <si>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</si>
  <si>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</si>
  <si>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</si>
  <si>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</si>
  <si>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</si>
  <si>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</si>
  <si>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</si>
  <si>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</si>
  <si>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</si>
  <si>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</si>
  <si>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</si>
  <si>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</si>
  <si>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</si>
  <si>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</si>
  <si>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</si>
  <si>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</si>
  <si>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</si>
  <si>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</si>
  <si>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</si>
  <si>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</si>
  <si>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</si>
  <si>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</si>
  <si>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</si>
  <si>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</si>
  <si>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</si>
  <si>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</si>
  <si>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</si>
  <si>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</si>
  <si>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</si>
  <si>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</si>
  <si>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</si>
  <si>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</si>
  <si>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</si>
  <si>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</si>
  <si>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</si>
  <si>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</si>
  <si>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</si>
  <si>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</si>
  <si>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</si>
  <si>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</si>
  <si>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</si>
  <si>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</si>
  <si>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</si>
  <si>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</si>
  <si>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</si>
  <si>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</si>
  <si>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</si>
  <si>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</si>
  <si>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</si>
  <si>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</si>
  <si>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</si>
  <si>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</si>
  <si>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</si>
  <si>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</si>
  <si>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</si>
  <si>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</si>
  <si>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</si>
  <si>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</si>
  <si>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</si>
  <si>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</si>
  <si>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</si>
  <si>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</si>
  <si>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</si>
  <si>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</si>
  <si>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</si>
  <si>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</si>
  <si>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</si>
  <si>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</si>
  <si>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</si>
  <si>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</si>
  <si>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</si>
  <si>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</si>
  <si>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</si>
  <si>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</si>
  <si>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</si>
  <si>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</si>
  <si>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</si>
  <si>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</si>
  <si>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</si>
  <si>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</si>
  <si>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</si>
  <si>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</si>
  <si>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</si>
  <si>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</si>
  <si>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</si>
  <si>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</si>
  <si>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</si>
  <si>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</si>
  <si>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</si>
  <si>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</si>
  <si>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</si>
  <si>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</si>
  <si>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</si>
  <si>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</si>
  <si>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</si>
  <si>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</si>
  <si>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</si>
  <si>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</si>
  <si>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</si>
  <si>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</si>
  <si>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</si>
  <si>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</si>
  <si>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</si>
  <si>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</si>
  <si>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</si>
  <si>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</si>
  <si>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</si>
  <si>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</si>
  <si>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</si>
  <si>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</si>
  <si>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</si>
  <si>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</si>
  <si>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</si>
  <si>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</si>
  <si>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</si>
  <si>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</si>
  <si>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</si>
  <si>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</si>
  <si>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</si>
  <si>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</si>
  <si>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</si>
  <si>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</si>
  <si>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</si>
  <si>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</si>
  <si>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</si>
  <si>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</si>
  <si>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</si>
  <si>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</si>
  <si>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</si>
  <si>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</si>
  <si>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</si>
  <si>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</si>
  <si>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</si>
  <si>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</si>
  <si>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</si>
  <si>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</si>
  <si>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</si>
  <si>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</si>
  <si>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</si>
  <si>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</si>
  <si>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</si>
  <si>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</si>
  <si>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</si>
  <si>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</si>
  <si>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</si>
  <si>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</si>
  <si>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</si>
  <si>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</si>
  <si>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</si>
  <si>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</si>
  <si>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</si>
  <si>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</si>
  <si>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</si>
  <si>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</si>
  <si>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</si>
  <si>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</si>
  <si>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</si>
  <si>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</si>
  <si>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</si>
  <si>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</si>
  <si>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</si>
  <si>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</si>
  <si>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</si>
  <si>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</si>
  <si>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</si>
  <si>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</si>
  <si>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</si>
  <si>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</si>
  <si>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</si>
  <si>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</si>
  <si>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</si>
  <si>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</si>
  <si>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</si>
  <si>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</si>
  <si>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</si>
  <si>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</si>
  <si>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</si>
  <si>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</si>
  <si>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</si>
  <si>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</si>
  <si>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</si>
  <si>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</si>
  <si>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</si>
  <si>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</si>
  <si>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</si>
  <si>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</si>
  <si>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</si>
  <si>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</si>
  <si>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</si>
  <si>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</si>
  <si>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</si>
  <si>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</si>
  <si>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</si>
  <si>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</si>
  <si>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</si>
  <si>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</si>
  <si>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</si>
  <si>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</si>
  <si>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</si>
  <si>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</si>
  <si>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</si>
  <si>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</si>
  <si>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</si>
  <si>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</si>
  <si>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</si>
  <si>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</si>
  <si>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</si>
  <si>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</si>
  <si>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</si>
  <si>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</si>
  <si>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</si>
  <si>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</si>
  <si>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</si>
  <si>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</si>
  <si>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</si>
  <si>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</si>
  <si>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</si>
  <si>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</si>
  <si>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</si>
  <si>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</si>
  <si>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</si>
  <si>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</si>
  <si>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</si>
  <si>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</si>
  <si>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</si>
  <si>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</si>
  <si>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</si>
  <si>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</si>
  <si>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</si>
  <si>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</si>
  <si>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</si>
  <si>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</si>
  <si>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</si>
  <si>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</si>
  <si>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</si>
  <si>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</si>
  <si>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</si>
  <si>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</si>
  <si>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</si>
  <si>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</si>
  <si>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</si>
  <si>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</si>
  <si>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</si>
  <si>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</si>
  <si>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</si>
  <si>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</si>
  <si>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</si>
  <si>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</si>
  <si>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</si>
  <si>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</si>
  <si>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</si>
  <si>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</si>
  <si>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</si>
  <si>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</si>
  <si>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</si>
  <si>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</si>
  <si>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</si>
  <si>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</si>
  <si>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</si>
  <si>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</si>
  <si>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</si>
  <si>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</si>
  <si>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</si>
  <si>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</si>
  <si>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</si>
  <si>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</si>
  <si>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</si>
  <si>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</si>
  <si>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</si>
  <si>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</si>
  <si>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</si>
  <si>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</si>
  <si>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</si>
  <si>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</si>
  <si>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</si>
  <si>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</si>
  <si>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</si>
  <si>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</si>
  <si>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</si>
  <si>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</si>
  <si>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</si>
  <si>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</si>
  <si>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</si>
  <si>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</si>
  <si>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</si>
  <si>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</si>
  <si>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</si>
  <si>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</si>
  <si>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</si>
  <si>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</si>
  <si>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</si>
  <si>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</si>
  <si>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</si>
  <si>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</si>
  <si>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</si>
  <si>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</si>
  <si>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</si>
  <si>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</si>
  <si>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</si>
  <si>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</si>
  <si>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</si>
  <si>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</si>
  <si>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</si>
  <si>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</si>
  <si>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</si>
  <si>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</si>
  <si>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</si>
  <si>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</si>
  <si>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</si>
  <si>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</si>
  <si>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</si>
  <si>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</si>
  <si>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</si>
  <si>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</si>
  <si>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</si>
  <si>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</si>
  <si>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</si>
  <si>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</si>
  <si>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</si>
  <si>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</si>
  <si>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</si>
  <si>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</si>
  <si>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</si>
  <si>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</si>
  <si>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</si>
  <si>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</si>
  <si>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</si>
  <si>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</si>
  <si>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</si>
  <si>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</si>
  <si>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</si>
  <si>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</si>
  <si>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</si>
  <si>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</si>
  <si>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</si>
  <si>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</si>
  <si>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</si>
  <si>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</si>
  <si>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</si>
  <si>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</si>
  <si>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</si>
  <si>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</si>
  <si>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</si>
  <si>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</si>
  <si>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</si>
  <si>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</si>
  <si>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</si>
  <si>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</si>
  <si>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</si>
  <si>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</si>
  <si>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</si>
  <si>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</si>
  <si>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</si>
  <si>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</si>
  <si>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</si>
  <si>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</si>
  <si>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</si>
  <si>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</si>
  <si>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</si>
  <si>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</si>
  <si>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</si>
  <si>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</si>
  <si>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</si>
  <si>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</si>
  <si>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</si>
  <si>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</si>
  <si>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</si>
  <si>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</si>
  <si>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</si>
  <si>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</si>
  <si>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</si>
  <si>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</si>
  <si>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</si>
  <si>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</si>
  <si>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</si>
  <si>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</si>
  <si>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</si>
  <si>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</si>
  <si>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</si>
  <si>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</si>
  <si>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</si>
  <si>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</si>
  <si>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</si>
  <si>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</si>
  <si>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</si>
  <si>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</si>
  <si>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</si>
  <si>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</si>
  <si>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</si>
  <si>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</si>
  <si>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</si>
  <si>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</si>
  <si>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</si>
  <si>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</si>
  <si>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</si>
  <si>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</si>
  <si>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</si>
  <si>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</si>
  <si>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</si>
  <si>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</si>
  <si>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</si>
  <si>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</si>
  <si>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</si>
  <si>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</si>
  <si>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</si>
  <si>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</si>
  <si>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</si>
  <si>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</si>
  <si>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</si>
  <si>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</si>
  <si>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</si>
  <si>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</si>
  <si>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</si>
  <si>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</si>
  <si>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</si>
  <si>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</si>
  <si>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</si>
  <si>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</si>
  <si>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</si>
  <si>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</si>
  <si>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</si>
  <si>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</si>
  <si>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</si>
  <si>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</si>
  <si>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</si>
  <si>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</si>
  <si>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</si>
  <si>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</si>
  <si>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</si>
  <si>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</si>
  <si>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</si>
  <si>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</si>
  <si>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</si>
  <si>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</si>
  <si>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</si>
  <si>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</si>
  <si>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</si>
  <si>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</si>
  <si>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</si>
  <si>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</si>
  <si>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</si>
  <si>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</si>
  <si>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</si>
  <si>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</si>
  <si>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</si>
  <si>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</si>
  <si>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</si>
  <si>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</si>
  <si>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</si>
  <si>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</si>
  <si>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</si>
  <si>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</si>
  <si>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</si>
  <si>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</si>
  <si>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</si>
  <si>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</si>
  <si>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</si>
  <si>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</si>
  <si>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</si>
  <si>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</si>
  <si>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</si>
  <si>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</si>
  <si>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</si>
  <si>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</si>
  <si>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</si>
  <si>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</si>
  <si>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</si>
  <si>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</si>
  <si>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</si>
  <si>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</si>
  <si>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</si>
  <si>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</si>
  <si>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</si>
  <si>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</si>
  <si>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</si>
  <si>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</si>
  <si>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</si>
  <si>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</si>
  <si>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</si>
  <si>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</si>
  <si>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</si>
  <si>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</si>
  <si>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</si>
  <si>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</si>
  <si>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</si>
  <si>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</si>
  <si>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</si>
  <si>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</si>
  <si>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</si>
  <si>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</si>
  <si>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</si>
  <si>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</si>
  <si>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</si>
  <si>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</si>
  <si>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</si>
  <si>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</si>
  <si>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</si>
  <si>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</si>
  <si>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</si>
  <si>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</si>
  <si>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</si>
  <si>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</si>
  <si>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</si>
  <si>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</si>
  <si>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</si>
  <si>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</si>
  <si>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</si>
  <si>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</si>
  <si>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</si>
  <si>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</si>
  <si>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</si>
  <si>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</si>
  <si>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</si>
  <si>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</si>
  <si>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</si>
  <si>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</si>
  <si>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</si>
  <si>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</si>
  <si>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</si>
  <si>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</si>
  <si>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</si>
  <si>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</si>
  <si>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</si>
  <si>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</si>
  <si>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</si>
  <si>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</si>
  <si>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</si>
  <si>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</si>
  <si>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</si>
  <si>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</si>
  <si>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</si>
  <si>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</si>
  <si>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</si>
  <si>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</si>
  <si>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</si>
  <si>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</si>
  <si>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</si>
  <si>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</si>
  <si>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</si>
  <si>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</si>
  <si>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</si>
  <si>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</si>
  <si>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</si>
  <si>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</si>
  <si>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</si>
  <si>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</si>
  <si>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</si>
  <si>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</si>
  <si>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</si>
  <si>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</si>
  <si>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</si>
  <si>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</si>
  <si>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</si>
  <si>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</si>
  <si>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</si>
  <si>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</si>
  <si>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</si>
  <si>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</si>
  <si>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</si>
  <si>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</si>
  <si>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</si>
  <si>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</si>
  <si>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</si>
  <si>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</si>
  <si>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</si>
  <si>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</si>
  <si>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</si>
  <si>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</si>
  <si>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</si>
  <si>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</si>
  <si>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</si>
  <si>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</si>
  <si>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</si>
  <si>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</si>
  <si>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</si>
  <si>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</si>
  <si>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</si>
  <si>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</si>
  <si>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</si>
  <si>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</si>
  <si>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</si>
  <si>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</si>
  <si>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</si>
  <si>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</si>
  <si>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</si>
  <si>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</si>
  <si>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</si>
  <si>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</si>
  <si>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</si>
  <si>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</si>
  <si>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</si>
  <si>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</si>
  <si>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</si>
  <si>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</si>
  <si>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</si>
  <si>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</si>
  <si>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</si>
  <si>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</si>
  <si>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</si>
  <si>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</si>
  <si>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</si>
  <si>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</si>
  <si>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</si>
  <si>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</si>
  <si>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</si>
  <si>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</si>
  <si>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</si>
  <si>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</si>
  <si>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</si>
  <si>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</si>
  <si>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</si>
  <si>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</si>
  <si>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</si>
  <si>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</si>
  <si>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</si>
  <si>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</si>
  <si>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</si>
  <si>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</si>
  <si>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</si>
  <si>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</si>
  <si>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</si>
  <si>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</si>
  <si>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</si>
  <si>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</si>
  <si>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</si>
  <si>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</si>
  <si>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</si>
  <si>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</si>
  <si>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</si>
  <si>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</si>
  <si>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</si>
  <si>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</si>
  <si>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</si>
  <si>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</si>
  <si>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</si>
  <si>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</si>
  <si>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</si>
  <si>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</si>
  <si>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</si>
  <si>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</si>
  <si>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</si>
  <si>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</si>
  <si>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</si>
  <si>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</si>
  <si>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</si>
  <si>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</si>
  <si>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</si>
  <si>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</si>
  <si>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</si>
  <si>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</si>
  <si>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</si>
  <si>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</si>
  <si>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</si>
  <si>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</si>
  <si>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</si>
  <si>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</si>
  <si>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</si>
  <si>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</si>
  <si>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</si>
  <si>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</si>
  <si>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</si>
  <si>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</si>
  <si>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</si>
  <si>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</si>
  <si>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</si>
  <si>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</si>
  <si>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</si>
  <si>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</si>
  <si>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</si>
  <si>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</si>
  <si>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</si>
  <si>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</si>
  <si>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</si>
  <si>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</si>
  <si>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</si>
  <si>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</si>
  <si>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</si>
  <si>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</si>
  <si>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</si>
  <si>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</si>
  <si>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</si>
  <si>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</si>
  <si>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</si>
  <si>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</si>
  <si>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</si>
  <si>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</si>
  <si>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</si>
  <si>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</si>
  <si>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</si>
  <si>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</si>
  <si>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</si>
  <si>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</si>
  <si>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</si>
  <si>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</si>
  <si>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</si>
  <si>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</si>
  <si>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</si>
  <si>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</si>
  <si>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</si>
  <si>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</si>
  <si>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</si>
  <si>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</si>
  <si>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</si>
  <si>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</si>
  <si>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</si>
  <si>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</si>
  <si>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</si>
  <si>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</si>
  <si>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</si>
  <si>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</si>
  <si>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</si>
  <si>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</si>
  <si>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</si>
  <si>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</si>
  <si>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</si>
  <si>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</si>
  <si>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</si>
  <si>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</si>
  <si>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</si>
  <si>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</si>
  <si>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</si>
  <si>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</si>
  <si>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</si>
  <si>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</si>
  <si>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</si>
  <si>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</si>
  <si>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</si>
  <si>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</si>
  <si>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</si>
  <si>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</si>
  <si>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</si>
  <si>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</si>
  <si>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</si>
  <si>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</si>
  <si>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</si>
  <si>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</si>
  <si>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</si>
  <si>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</si>
  <si>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</si>
  <si>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</si>
  <si>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</si>
  <si>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</si>
  <si>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</si>
  <si>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</si>
  <si>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</si>
  <si>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</si>
  <si>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</si>
  <si>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</si>
  <si>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</si>
  <si>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</si>
  <si>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</si>
  <si>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</si>
  <si>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</si>
  <si>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</si>
  <si>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</si>
  <si>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</si>
  <si>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</si>
  <si>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</si>
  <si>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</si>
  <si>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</si>
  <si>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</si>
  <si>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</si>
  <si>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</si>
  <si>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</si>
  <si>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</si>
  <si>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</si>
  <si>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</si>
  <si>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</si>
  <si>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</si>
  <si>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</si>
  <si>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</si>
  <si>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</si>
  <si>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</si>
  <si>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</si>
  <si>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</si>
  <si>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</si>
  <si>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</si>
  <si>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</si>
  <si>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</si>
  <si>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</si>
  <si>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</si>
  <si>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</si>
  <si>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</si>
  <si>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</si>
  <si>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</si>
  <si>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</si>
  <si>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</si>
  <si>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</si>
  <si>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</si>
  <si>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</si>
  <si>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</si>
  <si>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</si>
  <si>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</si>
  <si>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</si>
  <si>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</si>
  <si>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</si>
  <si>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</si>
  <si>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</si>
  <si>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</si>
  <si>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</si>
  <si>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</si>
  <si>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</si>
  <si>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</si>
  <si>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</si>
  <si>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</si>
  <si>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</si>
  <si>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</si>
  <si>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</si>
  <si>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</si>
  <si>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</si>
  <si>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</si>
  <si>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</si>
  <si>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</si>
  <si>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</si>
  <si>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</si>
  <si>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</si>
  <si>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</si>
  <si>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</si>
  <si>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</si>
  <si>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</si>
  <si>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</si>
  <si>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</si>
  <si>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</si>
  <si>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</si>
  <si>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</si>
  <si>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</si>
  <si>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</si>
  <si>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</si>
  <si>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</si>
  <si>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</si>
  <si>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</si>
  <si>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</si>
  <si>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</si>
  <si>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</si>
  <si>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</si>
  <si>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</si>
  <si>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</si>
  <si>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</si>
  <si>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</si>
  <si>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</si>
  <si>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</si>
  <si>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</si>
  <si>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</si>
  <si>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</si>
  <si>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</si>
  <si>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</si>
  <si>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</si>
  <si>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</si>
  <si>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</si>
  <si>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</si>
  <si>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</si>
  <si>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</si>
  <si>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</si>
  <si>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</si>
  <si>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</si>
  <si>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</si>
  <si>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</si>
  <si>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</si>
  <si>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</si>
  <si>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</si>
  <si>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</si>
  <si>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</si>
  <si>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</si>
  <si>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</si>
  <si>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</si>
  <si>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</si>
  <si>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</si>
  <si>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</si>
  <si>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</si>
  <si>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</si>
  <si>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</si>
  <si>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</si>
  <si>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</si>
  <si>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</si>
  <si>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</si>
  <si>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</si>
  <si>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</si>
  <si>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</si>
  <si>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</si>
  <si>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</si>
  <si>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</si>
  <si>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</si>
  <si>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</si>
  <si>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</si>
  <si>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</si>
  <si>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</si>
  <si>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</si>
  <si>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</si>
  <si>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</si>
  <si>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</si>
  <si>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</si>
  <si>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</si>
  <si>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</si>
  <si>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</si>
  <si>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</si>
  <si>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</si>
  <si>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</si>
  <si>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</si>
  <si>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</si>
  <si>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</si>
  <si>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</si>
  <si>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</si>
  <si>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</si>
  <si>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</si>
  <si>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</si>
  <si>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</si>
  <si>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</si>
  <si>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</si>
  <si>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</si>
  <si>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</si>
  <si>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</si>
  <si>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</si>
  <si>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</si>
  <si>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</si>
  <si>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</si>
  <si>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</si>
  <si>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</si>
  <si>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</si>
  <si>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</si>
  <si>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</si>
  <si>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</si>
  <si>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</si>
  <si>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</si>
  <si>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</si>
  <si>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</si>
  <si>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</si>
  <si>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</si>
  <si>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</si>
  <si>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</si>
  <si>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</si>
  <si>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</si>
  <si>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</si>
  <si>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</si>
  <si>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</si>
  <si>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</si>
  <si>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</si>
  <si>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</si>
  <si>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</si>
  <si>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</si>
  <si>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</si>
  <si>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</si>
  <si>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</si>
  <si>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</si>
  <si>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</si>
  <si>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</si>
  <si>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</si>
  <si>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</si>
  <si>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</si>
  <si>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</si>
  <si>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</si>
  <si>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</si>
  <si>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</si>
  <si>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</si>
  <si>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</si>
  <si>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</si>
  <si>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</si>
  <si>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</si>
  <si>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</si>
  <si>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</si>
  <si>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</si>
  <si>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</si>
  <si>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</si>
  <si>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</si>
  <si>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</si>
  <si>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</si>
  <si>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</si>
  <si>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</si>
  <si>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</si>
  <si>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</si>
  <si>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</si>
  <si>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</si>
  <si>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</si>
  <si>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</si>
  <si>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</si>
  <si>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</si>
  <si>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</si>
  <si>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</si>
  <si>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</si>
  <si>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</si>
  <si>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</si>
  <si>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</si>
  <si>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</si>
  <si>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</si>
  <si>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</si>
  <si>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</si>
  <si>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</si>
  <si>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</si>
  <si>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</si>
  <si>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</si>
  <si>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</si>
  <si>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</si>
  <si>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</si>
  <si>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</si>
  <si>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</si>
  <si>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</si>
  <si>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</si>
  <si>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</si>
  <si>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</si>
  <si>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</si>
  <si>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</si>
  <si>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</si>
  <si>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</si>
  <si>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</si>
  <si>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</si>
  <si>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</si>
  <si>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</si>
  <si>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</si>
  <si>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</si>
  <si>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</si>
  <si>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</si>
  <si>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</si>
  <si>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</si>
  <si>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</si>
  <si>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</si>
  <si>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</si>
  <si>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</si>
  <si>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</si>
  <si>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</si>
  <si>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</si>
  <si>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</si>
  <si>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</si>
  <si>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</si>
  <si>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</si>
  <si>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</si>
  <si>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</si>
  <si>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</si>
  <si>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</si>
  <si>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</si>
  <si>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</si>
  <si>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</si>
  <si>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</si>
  <si>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</si>
  <si>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</si>
  <si>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</si>
  <si>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</si>
  <si>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</si>
  <si>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</si>
  <si>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</si>
  <si>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</si>
  <si>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</si>
  <si>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</si>
  <si>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</si>
  <si>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</si>
  <si>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</si>
  <si>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</si>
  <si>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</si>
  <si>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</si>
  <si>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</si>
  <si>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</si>
  <si>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</si>
  <si>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</si>
  <si>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</si>
  <si>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</si>
  <si>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</si>
  <si>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</si>
  <si>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</si>
  <si>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</si>
  <si>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</si>
  <si>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</si>
  <si>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</si>
  <si>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</si>
  <si>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</si>
  <si>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</si>
  <si>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</si>
  <si>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</si>
  <si>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</si>
  <si>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</si>
  <si>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</si>
  <si>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</si>
  <si>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</si>
  <si>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</si>
  <si>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</si>
  <si>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</si>
  <si>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</si>
  <si>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</si>
  <si>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</si>
  <si>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</si>
  <si>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</si>
  <si>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</si>
  <si>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</si>
  <si>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</si>
  <si>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</si>
  <si>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</si>
  <si>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</si>
  <si>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</si>
  <si>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</si>
  <si>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</si>
  <si>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</si>
  <si>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</si>
  <si>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</si>
  <si>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</si>
  <si>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</si>
  <si>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</si>
  <si>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</si>
  <si>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</si>
  <si>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</si>
  <si>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</si>
  <si>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</si>
  <si>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</si>
  <si>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</si>
  <si>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</si>
  <si>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</si>
  <si>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</si>
  <si>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</si>
  <si>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</si>
  <si>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</si>
  <si>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</si>
  <si>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</si>
  <si>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</si>
  <si>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</si>
  <si>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</si>
  <si>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</si>
  <si>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</si>
  <si>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</si>
  <si>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</si>
  <si>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</si>
  <si>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</si>
  <si>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</si>
  <si>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</si>
  <si>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</si>
  <si>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</si>
  <si>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</si>
  <si>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</si>
  <si>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</si>
  <si>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</si>
  <si>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</si>
  <si>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</si>
  <si>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</si>
  <si>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</si>
  <si>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</si>
  <si>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</si>
  <si>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</si>
  <si>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</si>
  <si>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</si>
  <si>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</si>
  <si>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</si>
  <si>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</si>
  <si>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</si>
  <si>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</si>
  <si>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</si>
  <si>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</si>
  <si>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</si>
  <si>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</si>
  <si>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</si>
  <si>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</si>
  <si>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</si>
  <si>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</si>
  <si>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</si>
  <si>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</si>
  <si>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</si>
  <si>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</si>
  <si>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</si>
  <si>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</si>
  <si>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</si>
  <si>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</si>
  <si>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</si>
  <si>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</si>
  <si>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</si>
  <si>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</si>
  <si>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</si>
  <si>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</si>
  <si>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</si>
  <si>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</si>
  <si>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</si>
  <si>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</si>
  <si>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</si>
  <si>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</si>
  <si>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</si>
  <si>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</si>
  <si>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</si>
  <si>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</si>
  <si>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</si>
  <si>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</si>
  <si>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</si>
  <si>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</si>
  <si>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</si>
  <si>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</si>
  <si>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</si>
  <si>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</si>
  <si>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</si>
  <si>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</si>
  <si>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</si>
  <si>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</si>
  <si>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</si>
  <si>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</si>
  <si>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</si>
  <si>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</si>
  <si>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</si>
  <si>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</si>
  <si>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</si>
  <si>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</si>
  <si>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</si>
  <si>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</si>
  <si>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</si>
  <si>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</si>
  <si>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</si>
  <si>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</si>
  <si>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</si>
  <si>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</si>
  <si>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</si>
  <si>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</si>
  <si>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</si>
  <si>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</si>
  <si>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</si>
  <si>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</si>
  <si>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</si>
  <si>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</si>
  <si>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</si>
  <si>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</si>
  <si>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</si>
  <si>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</si>
  <si>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</si>
  <si>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</si>
  <si>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</si>
  <si>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</si>
  <si>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</si>
  <si>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</si>
  <si>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</si>
  <si>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</si>
  <si>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</si>
  <si>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</si>
  <si>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</si>
  <si>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</si>
  <si>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</si>
  <si>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</si>
  <si>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</si>
  <si>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</si>
  <si>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</si>
  <si>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</si>
  <si>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</si>
  <si>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</si>
  <si>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</si>
  <si>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</si>
  <si>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</si>
  <si>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</si>
  <si>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</si>
  <si>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</si>
  <si>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</si>
  <si>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</si>
  <si>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</si>
  <si>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</si>
  <si>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</si>
  <si>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</si>
  <si>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</si>
  <si>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</si>
  <si>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</si>
  <si>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</si>
  <si>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</si>
  <si>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</si>
  <si>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</si>
  <si>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</si>
  <si>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</si>
  <si>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</si>
  <si>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</si>
  <si>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</si>
  <si>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</si>
  <si>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</si>
  <si>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</si>
  <si>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</si>
  <si>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</si>
  <si>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</si>
  <si>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</si>
  <si>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</si>
  <si>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</si>
  <si>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</si>
  <si>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</si>
  <si>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</si>
  <si>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</si>
  <si>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</si>
  <si>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</si>
  <si>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</si>
  <si>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</si>
  <si>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</si>
  <si>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</si>
  <si>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</si>
  <si>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</si>
  <si>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</si>
  <si>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</si>
  <si>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</si>
  <si>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</si>
  <si>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</si>
  <si>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</si>
  <si>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</si>
  <si>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</si>
  <si>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</si>
  <si>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</si>
  <si>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</si>
  <si>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</si>
  <si>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</si>
  <si>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</si>
  <si>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</si>
  <si>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</si>
  <si>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</si>
  <si>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</si>
  <si>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</si>
  <si>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</si>
  <si>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</si>
  <si>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</si>
  <si>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</si>
  <si>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</si>
  <si>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</si>
  <si>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</si>
  <si>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</si>
  <si>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</si>
  <si>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</si>
  <si>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</si>
  <si>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</si>
  <si>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</si>
  <si>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</si>
  <si>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</si>
  <si>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</si>
  <si>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</si>
  <si>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</si>
  <si>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</si>
  <si>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</si>
  <si>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</si>
  <si>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</si>
  <si>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</si>
  <si>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</si>
  <si>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</si>
  <si>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</si>
  <si>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</si>
  <si>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</si>
  <si>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</si>
  <si>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</si>
  <si>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</si>
  <si>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</si>
  <si>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</si>
  <si>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</si>
  <si>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</si>
  <si>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</si>
  <si>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</si>
  <si>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</si>
  <si>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</si>
  <si>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</si>
  <si>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</si>
  <si>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</si>
  <si>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</si>
  <si>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</si>
  <si>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</si>
  <si>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</si>
  <si>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</si>
  <si>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</si>
  <si>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</si>
  <si>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</si>
  <si>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</si>
  <si>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</si>
  <si>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</si>
  <si>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</si>
  <si>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</si>
  <si>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</si>
  <si>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</si>
  <si>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</si>
  <si>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</si>
  <si>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</si>
  <si>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</si>
  <si>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</si>
  <si>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</si>
  <si>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</si>
  <si>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</si>
  <si>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</si>
  <si>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</si>
  <si>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</si>
  <si>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</si>
  <si>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</si>
  <si>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</si>
  <si>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</si>
  <si>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</si>
  <si>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</si>
  <si>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</si>
  <si>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</si>
  <si>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</si>
  <si>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</si>
  <si>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</si>
  <si>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</si>
  <si>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</si>
  <si>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</si>
  <si>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</si>
  <si>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</si>
  <si>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</si>
  <si>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</si>
  <si>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</si>
  <si>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</si>
  <si>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</si>
  <si>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</si>
  <si>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</si>
  <si>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</si>
  <si>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</si>
  <si>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</si>
  <si>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</si>
  <si>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</si>
  <si>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</si>
  <si>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</si>
  <si>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</si>
  <si>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</si>
  <si>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</si>
  <si>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</si>
  <si>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</si>
  <si>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</si>
  <si>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</si>
  <si>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</si>
  <si>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</si>
  <si>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</si>
  <si>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</si>
  <si>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</si>
  <si>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</si>
  <si>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</si>
  <si>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</si>
  <si>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</si>
  <si>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</si>
  <si>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</si>
  <si>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</si>
  <si>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</si>
  <si>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</si>
  <si>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</si>
  <si>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</si>
  <si>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</si>
  <si>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</si>
  <si>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</si>
  <si>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</si>
  <si>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</si>
  <si>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</si>
  <si>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</si>
  <si>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</si>
  <si>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</si>
  <si>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</si>
  <si>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</si>
  <si>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</si>
  <si>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</si>
  <si>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</si>
  <si>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</si>
  <si>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</si>
  <si>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</si>
  <si>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</si>
  <si>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</si>
  <si>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</si>
  <si>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</si>
  <si>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</si>
  <si>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</si>
  <si>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</si>
  <si>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</si>
  <si>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</si>
  <si>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</si>
  <si>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</si>
  <si>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</si>
  <si>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</si>
  <si>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</si>
  <si>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</si>
  <si>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</si>
  <si>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</si>
  <si>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</si>
  <si>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</si>
  <si>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</si>
  <si>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</si>
  <si>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</si>
  <si>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</si>
  <si>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</si>
  <si>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</si>
  <si>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</si>
  <si>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</si>
  <si>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</si>
  <si>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</si>
  <si>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</si>
  <si>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</si>
  <si>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</si>
  <si>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</si>
  <si>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</si>
  <si>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</si>
  <si>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</si>
  <si>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</si>
  <si>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</si>
  <si>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</si>
  <si>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</si>
  <si>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</si>
  <si>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</si>
  <si>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</si>
  <si>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</si>
  <si>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</si>
  <si>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</si>
  <si>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</si>
  <si>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</si>
  <si>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</si>
  <si>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</si>
  <si>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</si>
  <si>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</si>
  <si>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</si>
  <si>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</si>
  <si>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</si>
  <si>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</si>
  <si>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</si>
  <si>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</si>
  <si>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</si>
  <si>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</si>
  <si>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</si>
  <si>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</si>
  <si>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</si>
  <si>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</si>
  <si>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</si>
  <si>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</si>
  <si>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</si>
  <si>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</si>
  <si>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</si>
  <si>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</si>
  <si>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</si>
  <si>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</si>
  <si>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</si>
  <si>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</si>
  <si>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</si>
  <si>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</si>
  <si>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</si>
  <si>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</si>
  <si>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</si>
  <si>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</si>
  <si>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</si>
  <si>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</si>
  <si>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</si>
  <si>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</si>
  <si>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</si>
  <si>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</si>
  <si>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</si>
  <si>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</si>
  <si>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</si>
  <si>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</si>
  <si>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</si>
  <si>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</si>
  <si>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</si>
  <si>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</si>
  <si>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</si>
  <si>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</si>
  <si>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</si>
  <si>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</si>
  <si>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</si>
  <si>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</si>
  <si>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</si>
  <si>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</si>
  <si>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</si>
  <si>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</si>
  <si>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</si>
  <si>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</si>
  <si>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</si>
  <si>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</si>
  <si>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</si>
  <si>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</si>
  <si>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</si>
  <si>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</si>
  <si>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</si>
  <si>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</si>
  <si>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</si>
  <si>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</si>
  <si>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</si>
  <si>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</si>
  <si>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</si>
  <si>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</si>
  <si>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</si>
  <si>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</si>
  <si>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</si>
  <si>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</si>
  <si>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</si>
  <si>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</si>
  <si>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</si>
  <si>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</si>
  <si>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</si>
  <si>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</si>
  <si>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</si>
  <si>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</si>
  <si>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</si>
  <si>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</si>
  <si>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</si>
  <si>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</si>
  <si>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</si>
  <si>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</si>
  <si>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</si>
  <si>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</si>
  <si>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</si>
  <si>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</si>
  <si>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</si>
  <si>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</si>
  <si>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</si>
  <si>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</si>
  <si>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</si>
  <si>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</si>
  <si>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</si>
  <si>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</si>
  <si>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</si>
  <si>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</si>
  <si>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</si>
  <si>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</si>
  <si>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</si>
  <si>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</si>
  <si>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</si>
  <si>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</si>
  <si>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</si>
  <si>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</si>
  <si>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</si>
  <si>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</si>
  <si>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</si>
  <si>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</si>
  <si>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</si>
  <si>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</si>
  <si>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</si>
  <si>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</si>
  <si>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</si>
  <si>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</si>
  <si>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</si>
  <si>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</si>
  <si>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</si>
  <si>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</si>
  <si>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</si>
  <si>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</si>
  <si>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</si>
  <si>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</si>
  <si>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</si>
  <si>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</si>
  <si>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</si>
  <si>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</si>
  <si>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</si>
  <si>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</si>
  <si>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</si>
  <si>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</si>
  <si>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</si>
  <si>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</si>
  <si>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</si>
  <si>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</si>
  <si>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</si>
  <si>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</si>
  <si>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</si>
  <si>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</si>
  <si>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</si>
  <si>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</si>
  <si>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</si>
  <si>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</si>
  <si>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</si>
  <si>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</si>
  <si>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</si>
  <si>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</si>
  <si>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</si>
  <si>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</si>
  <si>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</si>
  <si>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</si>
  <si>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</si>
  <si>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</si>
  <si>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</si>
  <si>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</si>
  <si>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</si>
  <si>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</si>
  <si>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</si>
  <si>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</si>
  <si>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</si>
  <si>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</si>
  <si>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</si>
  <si>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</si>
  <si>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</si>
  <si>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</si>
  <si>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</si>
  <si>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</si>
  <si>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</si>
  <si>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</si>
  <si>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</si>
  <si>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</si>
  <si>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</si>
  <si>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</si>
  <si>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</si>
  <si>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</si>
  <si>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</si>
  <si>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</si>
  <si>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</si>
  <si>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</si>
  <si>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</si>
  <si>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</si>
  <si>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</si>
  <si>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</si>
  <si>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</si>
  <si>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</si>
  <si>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</si>
  <si>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</si>
  <si>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</si>
  <si>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</si>
  <si>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</si>
  <si>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</si>
  <si>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</si>
  <si>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</si>
  <si>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</si>
  <si>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</si>
  <si>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</si>
  <si>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</si>
  <si>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</si>
  <si>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</si>
  <si>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</si>
  <si>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</si>
  <si>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</si>
  <si>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</si>
  <si>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</si>
  <si>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</si>
  <si>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</si>
  <si>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</si>
  <si>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</si>
  <si>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</si>
  <si>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</si>
  <si>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</si>
  <si>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</si>
  <si>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</si>
  <si>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</si>
  <si>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</si>
  <si>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</si>
  <si>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</si>
  <si>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</si>
  <si>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</si>
  <si>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</si>
  <si>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</si>
  <si>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</si>
  <si>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</si>
  <si>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</si>
  <si>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</si>
  <si>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</si>
  <si>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</si>
  <si>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</si>
  <si>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</si>
  <si>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</si>
  <si>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</si>
  <si>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</si>
  <si>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</si>
  <si>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</si>
  <si>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</si>
  <si>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</si>
  <si>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</si>
  <si>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</si>
  <si>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</si>
  <si>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</si>
  <si>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</si>
  <si>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</si>
  <si>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</si>
  <si>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</si>
  <si>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</si>
  <si>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</si>
  <si>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</si>
  <si>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</si>
  <si>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</si>
  <si>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</si>
  <si>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</si>
  <si>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</si>
  <si>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</si>
  <si>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</si>
  <si>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</si>
  <si>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</si>
  <si>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</si>
  <si>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</si>
  <si>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</si>
  <si>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</si>
  <si>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</si>
  <si>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</si>
  <si>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</si>
  <si>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</si>
  <si>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</si>
  <si>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</si>
  <si>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</si>
  <si>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</si>
  <si>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</si>
  <si>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</si>
  <si>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</si>
  <si>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</si>
  <si>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</si>
  <si>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</si>
  <si>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</si>
  <si>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</si>
  <si>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</si>
  <si>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</si>
  <si>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</si>
  <si>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</si>
  <si>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</si>
  <si>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</si>
  <si>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</si>
  <si>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</si>
  <si>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</si>
  <si>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</si>
  <si>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</si>
  <si>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</si>
  <si>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</si>
  <si>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</si>
  <si>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</si>
  <si>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</si>
  <si>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</si>
  <si>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</si>
  <si>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</si>
  <si>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</si>
  <si>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</si>
  <si>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</si>
  <si>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</si>
  <si>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</si>
  <si>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</si>
  <si>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</si>
  <si>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</si>
  <si>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</si>
  <si>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</si>
  <si>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</si>
  <si>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</si>
  <si>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</si>
  <si>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</si>
  <si>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</si>
  <si>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</si>
  <si>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</si>
  <si>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</si>
  <si>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</si>
  <si>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</si>
  <si>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</si>
  <si>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</si>
  <si>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</si>
  <si>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</si>
  <si>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</si>
  <si>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</si>
  <si>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</si>
  <si>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</si>
  <si>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</si>
  <si>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</si>
  <si>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</si>
  <si>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</si>
  <si>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</si>
  <si>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</si>
  <si>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</si>
  <si>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</si>
  <si>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</si>
  <si>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</si>
  <si>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</si>
  <si>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</si>
  <si>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</si>
  <si>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</si>
  <si>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</si>
  <si>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</si>
  <si>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</si>
  <si>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</si>
  <si>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</si>
  <si>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</si>
  <si>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</si>
  <si>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</si>
  <si>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</si>
  <si>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</si>
  <si>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</si>
  <si>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</si>
  <si>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</si>
  <si>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</si>
  <si>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</si>
  <si>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</si>
  <si>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</si>
  <si>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</si>
  <si>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</si>
  <si>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</si>
  <si>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</si>
  <si>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</si>
  <si>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</si>
  <si>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</si>
  <si>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</si>
  <si>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</si>
  <si>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</si>
  <si>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</si>
  <si>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</si>
  <si>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</si>
  <si>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</si>
  <si>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</si>
  <si>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</si>
  <si>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</si>
  <si>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</si>
  <si>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</si>
  <si>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</si>
  <si>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</si>
  <si>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</si>
  <si>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</si>
  <si>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</si>
  <si>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</si>
  <si>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</si>
  <si>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</si>
  <si>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</si>
  <si>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</si>
  <si>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</si>
  <si>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</si>
  <si>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</si>
  <si>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</si>
  <si>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</si>
  <si>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</si>
  <si>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</si>
  <si>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</si>
  <si>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</si>
  <si>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</si>
  <si>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</si>
  <si>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</si>
  <si>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</si>
  <si>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</si>
  <si>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</si>
  <si>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</si>
  <si>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</si>
  <si>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</si>
  <si>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</si>
  <si>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</si>
  <si>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</si>
  <si>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</si>
  <si>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</si>
  <si>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</si>
  <si>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</si>
  <si>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</si>
  <si>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</si>
  <si>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</si>
  <si>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</si>
  <si>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</si>
  <si>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</si>
  <si>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</si>
  <si>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</si>
  <si>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</si>
  <si>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</si>
  <si>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</si>
  <si>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</si>
  <si>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</si>
  <si>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</si>
  <si>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</si>
  <si>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</si>
  <si>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</si>
  <si>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</si>
  <si>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</si>
  <si>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</si>
  <si>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</si>
  <si>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</si>
  <si>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</si>
  <si>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</si>
  <si>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</si>
  <si>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</si>
  <si>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</si>
  <si>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</si>
  <si>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</si>
  <si>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</si>
  <si>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</si>
  <si>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</si>
  <si>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</si>
  <si>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</si>
  <si>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</si>
  <si>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</si>
  <si>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</si>
  <si>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</si>
  <si>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</si>
  <si>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</si>
  <si>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</si>
  <si>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</si>
  <si>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</si>
  <si>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</si>
  <si>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</si>
  <si>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</si>
  <si>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</si>
  <si>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</si>
  <si>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</si>
  <si>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</si>
  <si>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</si>
  <si>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</si>
  <si>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</si>
  <si>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</si>
  <si>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</si>
  <si>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</si>
  <si>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</si>
  <si>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</si>
  <si>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</si>
  <si>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</si>
  <si>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</si>
  <si>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</si>
  <si>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</si>
  <si>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</si>
  <si>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</si>
  <si>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</si>
  <si>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</si>
  <si>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</si>
  <si>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</si>
  <si>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</si>
  <si>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</si>
  <si>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</si>
  <si>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</si>
  <si>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</si>
  <si>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</si>
  <si>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</si>
  <si>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</si>
  <si>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</si>
  <si>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</si>
  <si>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</si>
  <si>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</si>
  <si>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</si>
  <si>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</si>
  <si>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</si>
  <si>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</si>
  <si>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</si>
  <si>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</si>
  <si>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</si>
  <si>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</si>
  <si>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</si>
  <si>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</si>
  <si>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</si>
  <si>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</si>
  <si>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</si>
  <si>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</si>
  <si>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</si>
  <si>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</si>
  <si>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</si>
  <si>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</si>
  <si>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</si>
  <si>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</si>
  <si>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</si>
  <si>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</si>
  <si>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</si>
  <si>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</si>
  <si>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</si>
  <si>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</si>
  <si>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</si>
  <si>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</si>
  <si>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</si>
  <si>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</si>
  <si>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</si>
  <si>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</si>
  <si>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</si>
  <si>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</si>
  <si>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</si>
  <si>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</si>
  <si>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</si>
  <si>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</si>
  <si>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</si>
  <si>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</si>
  <si>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</si>
  <si>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</si>
  <si>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</si>
  <si>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</si>
  <si>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</si>
  <si>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</si>
  <si>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</si>
  <si>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</si>
  <si>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</si>
  <si>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</si>
  <si>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</si>
  <si>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</si>
  <si>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</si>
  <si>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</si>
  <si>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</si>
  <si>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</si>
  <si>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</si>
  <si>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</si>
  <si>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</si>
  <si>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</si>
  <si>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</si>
  <si>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</si>
  <si>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</si>
  <si>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</si>
  <si>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</si>
  <si>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</si>
  <si>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</si>
  <si>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</si>
  <si>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</si>
  <si>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</si>
  <si>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</si>
  <si>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</si>
  <si>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</si>
  <si>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</si>
  <si>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</si>
  <si>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</si>
  <si>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</si>
  <si>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</si>
  <si>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</si>
  <si>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</si>
  <si>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</si>
  <si>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</si>
  <si>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</si>
  <si>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</si>
  <si>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</si>
  <si>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</si>
  <si>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</si>
  <si>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</si>
  <si>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</si>
  <si>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</si>
  <si>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</si>
  <si>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</si>
  <si>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</si>
  <si>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</si>
  <si>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</si>
  <si>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</si>
  <si>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</si>
  <si>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</si>
  <si>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</si>
  <si>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</si>
  <si>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</si>
  <si>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</si>
  <si>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</si>
  <si>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</si>
  <si>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</si>
  <si>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</si>
  <si>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</si>
  <si>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</si>
  <si>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</si>
  <si>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</si>
  <si>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</si>
  <si>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</si>
  <si>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</si>
  <si>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</si>
  <si>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</si>
  <si>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</si>
  <si>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</si>
  <si>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</si>
  <si>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</si>
  <si>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</si>
  <si>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</si>
  <si>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</si>
  <si>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</si>
  <si>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</si>
  <si>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</si>
  <si>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</si>
  <si>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</si>
  <si>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</si>
  <si>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</si>
  <si>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</si>
  <si>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</si>
  <si>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</si>
  <si>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</si>
  <si>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</si>
  <si>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</si>
  <si>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</si>
  <si>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</si>
  <si>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</si>
  <si>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</si>
  <si>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</si>
  <si>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</si>
  <si>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</si>
  <si>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</si>
  <si>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</si>
  <si>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</si>
  <si>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</si>
  <si>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</si>
  <si>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</si>
  <si>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</si>
  <si>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</si>
  <si>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</si>
  <si>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</si>
  <si>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</si>
  <si>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</si>
  <si>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</si>
  <si>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</si>
  <si>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</si>
  <si>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</si>
  <si>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</si>
  <si>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</si>
  <si>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</si>
  <si>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</si>
  <si>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</si>
  <si>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</si>
  <si>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</si>
  <si>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</si>
  <si>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</si>
  <si>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</si>
  <si>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</si>
  <si>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</si>
  <si>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</si>
  <si>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</si>
  <si>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</si>
  <si>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</si>
  <si>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</si>
  <si>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</si>
  <si>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</si>
  <si>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</si>
  <si>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</si>
  <si>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</si>
  <si>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</si>
  <si>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</si>
  <si>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</si>
  <si>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</si>
  <si>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</si>
  <si>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</si>
  <si>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</si>
  <si>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</si>
  <si>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</si>
  <si>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</si>
  <si>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</si>
  <si>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</si>
  <si>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</si>
  <si>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</si>
  <si>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</si>
  <si>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</si>
  <si>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</si>
  <si>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</si>
  <si>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</si>
  <si>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</si>
  <si>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</si>
  <si>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</si>
  <si>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</si>
  <si>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</si>
  <si>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</si>
  <si>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</si>
  <si>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</si>
  <si>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</si>
  <si>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</si>
  <si>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</si>
  <si>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</si>
  <si>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</si>
  <si>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</si>
  <si>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</si>
  <si>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</si>
  <si>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</si>
  <si>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</si>
  <si>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</si>
  <si>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</si>
  <si>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</si>
  <si>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</si>
  <si>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</si>
  <si>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</si>
  <si>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</si>
  <si>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</si>
  <si>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</si>
  <si>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</si>
  <si>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</si>
  <si>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</si>
  <si>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</si>
  <si>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</si>
  <si>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</si>
  <si>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</si>
  <si>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</si>
  <si>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</si>
  <si>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</si>
  <si>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</si>
  <si>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</si>
  <si>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</si>
  <si>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</si>
  <si>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</si>
  <si>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</si>
  <si>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</si>
  <si>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</si>
  <si>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</si>
  <si>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</si>
  <si>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</si>
  <si>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</si>
  <si>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</si>
  <si>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</si>
  <si>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</si>
  <si>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</si>
  <si>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</si>
  <si>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</si>
  <si>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</si>
  <si>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</si>
  <si>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</si>
  <si>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</si>
  <si>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</si>
  <si>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</si>
  <si>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</si>
  <si>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</si>
  <si>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</si>
  <si>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</si>
  <si>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</si>
  <si>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</si>
  <si>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</si>
  <si>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</si>
  <si>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</si>
  <si>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</si>
  <si>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</si>
  <si>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</si>
  <si>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</si>
  <si>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</si>
  <si>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</si>
  <si>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</si>
  <si>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</si>
  <si>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</si>
  <si>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</si>
  <si>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</si>
  <si>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</si>
  <si>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</si>
  <si>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</si>
  <si>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</si>
  <si>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</si>
  <si>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</si>
  <si>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</si>
  <si>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</si>
  <si>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</si>
  <si>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</si>
  <si>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</si>
  <si>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</si>
  <si>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</si>
  <si>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</si>
  <si>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</si>
  <si>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</si>
  <si>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</si>
  <si>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</si>
  <si>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</si>
  <si>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</si>
  <si>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</si>
  <si>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</si>
  <si>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</si>
  <si>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</si>
  <si>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</si>
  <si>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</si>
  <si>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</si>
  <si>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</si>
  <si>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</si>
  <si>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</si>
  <si>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</si>
  <si>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</si>
  <si>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</si>
  <si>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</si>
  <si>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</si>
  <si>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</si>
  <si>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</si>
  <si>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</si>
  <si>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</si>
  <si>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</si>
  <si>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</si>
  <si>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</si>
  <si>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</si>
  <si>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</si>
  <si>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</si>
  <si>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</si>
  <si>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</si>
  <si>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</si>
  <si>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</si>
  <si>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</si>
  <si>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</si>
  <si>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</si>
  <si>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</si>
  <si>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</si>
  <si>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</si>
  <si>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</si>
  <si>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</si>
  <si>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</si>
  <si>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</si>
  <si>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</si>
  <si>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</si>
  <si>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</si>
  <si>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</si>
  <si>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</si>
  <si>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</si>
  <si>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</si>
  <si>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</si>
  <si>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</si>
  <si>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</si>
  <si>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</si>
  <si>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</si>
  <si>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</si>
  <si>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</si>
  <si>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</si>
  <si>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</si>
  <si>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</si>
  <si>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</si>
  <si>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</si>
  <si>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</si>
  <si>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</si>
  <si>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</si>
  <si>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</si>
  <si>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</si>
  <si>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</si>
  <si>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</si>
  <si>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</si>
  <si>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</si>
  <si>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</si>
  <si>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</si>
  <si>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</si>
  <si>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</si>
  <si>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</si>
  <si>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</si>
  <si>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</si>
  <si>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</si>
  <si>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</si>
  <si>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</si>
  <si>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</si>
  <si>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</si>
  <si>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</si>
  <si>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</si>
  <si>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</si>
  <si>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</si>
  <si>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</si>
  <si>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</si>
  <si>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</si>
  <si>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</si>
  <si>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</si>
  <si>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</si>
  <si>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</si>
  <si>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</si>
  <si>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</si>
  <si>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</si>
  <si>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</si>
  <si>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</si>
  <si>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</si>
  <si>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</si>
  <si>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</si>
  <si>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</si>
  <si>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</si>
  <si>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</si>
  <si>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</si>
  <si>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</si>
  <si>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</si>
  <si>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</si>
  <si>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</si>
  <si>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</si>
  <si>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</si>
  <si>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</si>
  <si>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</si>
  <si>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</si>
  <si>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</si>
  <si>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</si>
  <si>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</si>
  <si>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</si>
  <si>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</si>
  <si>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</si>
  <si>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</si>
  <si>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</si>
  <si>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</si>
  <si>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</si>
  <si>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</si>
  <si>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</si>
  <si>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</si>
  <si>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</si>
  <si>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</si>
  <si>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</si>
  <si>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</si>
  <si>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</si>
  <si>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</si>
  <si>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</si>
  <si>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</si>
  <si>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</si>
  <si>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</si>
  <si>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</si>
  <si>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</si>
  <si>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</si>
  <si>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</si>
  <si>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</si>
  <si>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</si>
  <si>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</si>
  <si>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</si>
  <si>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</si>
  <si>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</si>
  <si>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</si>
  <si>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</si>
  <si>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</si>
  <si>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</si>
  <si>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</si>
  <si>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</si>
  <si>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</si>
  <si>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</si>
  <si>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</si>
  <si>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</si>
  <si>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</si>
  <si>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</si>
  <si>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</si>
  <si>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</si>
  <si>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</si>
  <si>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</si>
  <si>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</si>
  <si>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</si>
  <si>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</si>
  <si>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</si>
  <si>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</si>
  <si>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</si>
  <si>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</si>
  <si>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</si>
  <si>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</si>
  <si>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</si>
  <si>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</si>
  <si>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</si>
  <si>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</si>
  <si>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</si>
  <si>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</si>
  <si>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</si>
  <si>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</si>
  <si>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</si>
  <si>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</si>
  <si>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</si>
  <si>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</si>
  <si>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</si>
  <si>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</si>
  <si>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</si>
  <si>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</si>
  <si>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</si>
  <si>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</si>
  <si>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</si>
  <si>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</si>
  <si>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</si>
  <si>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</si>
  <si>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</si>
  <si>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</si>
  <si>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</si>
  <si>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</si>
  <si>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</si>
  <si>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</si>
  <si>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</si>
  <si>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</si>
  <si>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</si>
  <si>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</si>
  <si>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</si>
  <si>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</si>
  <si>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</si>
  <si>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</si>
  <si>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</si>
  <si>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</si>
  <si>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</si>
  <si>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</si>
  <si>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</si>
  <si>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</si>
  <si>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</si>
  <si>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</si>
  <si>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</si>
  <si>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</si>
  <si>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</si>
  <si>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</si>
  <si>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</si>
  <si>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</si>
  <si>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</si>
  <si>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</si>
  <si>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</si>
  <si>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</si>
  <si>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</si>
  <si>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</si>
  <si>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</si>
  <si>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</si>
  <si>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</si>
  <si>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</si>
  <si>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</si>
  <si>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</si>
  <si>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</si>
  <si>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</si>
  <si>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</si>
  <si>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</si>
  <si>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</si>
  <si>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</si>
  <si>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</si>
  <si>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</si>
  <si>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</si>
  <si>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</si>
  <si>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</si>
  <si>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</si>
  <si>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</si>
  <si>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</si>
  <si>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</si>
  <si>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</si>
  <si>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</si>
  <si>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</si>
  <si>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</si>
  <si>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</si>
  <si>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</si>
  <si>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</si>
  <si>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</si>
  <si>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</si>
  <si>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</si>
  <si>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</si>
  <si>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</si>
  <si>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</si>
  <si>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</si>
  <si>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</si>
  <si>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</si>
  <si>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</si>
  <si>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</si>
  <si>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</si>
  <si>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</si>
  <si>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</si>
  <si>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</si>
  <si>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</si>
  <si>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</si>
  <si>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</si>
  <si>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</si>
  <si>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</si>
  <si>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</si>
  <si>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</si>
  <si>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</si>
  <si>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</si>
  <si>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</si>
  <si>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</si>
  <si>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</si>
  <si>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</si>
  <si>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</si>
  <si>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</si>
  <si>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</si>
  <si>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</si>
  <si>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</si>
  <si>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</si>
  <si>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</si>
  <si>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</si>
  <si>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</si>
  <si>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</si>
  <si>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</si>
  <si>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</si>
  <si>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</si>
  <si>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</si>
  <si>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</si>
  <si>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</si>
  <si>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</si>
  <si>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</si>
  <si>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</si>
  <si>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</si>
  <si>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</si>
  <si>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</si>
  <si>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</si>
  <si>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</si>
  <si>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</si>
  <si>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</si>
  <si>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</si>
  <si>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</si>
  <si>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</si>
  <si>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</si>
  <si>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</si>
  <si>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</si>
  <si>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</si>
  <si>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</si>
  <si>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</si>
  <si>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</si>
  <si>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</si>
  <si>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</si>
  <si>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</si>
  <si>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</si>
  <si>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</si>
  <si>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</si>
  <si>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</si>
  <si>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</si>
  <si>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</si>
  <si>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</si>
  <si>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</si>
  <si>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</si>
  <si>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</si>
  <si>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</si>
  <si>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</si>
  <si>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</si>
  <si>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</si>
  <si>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</si>
  <si>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</si>
  <si>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</si>
  <si>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</si>
  <si>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</si>
  <si>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</si>
  <si>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</si>
  <si>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</si>
  <si>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</si>
  <si>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</si>
  <si>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</si>
  <si>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</si>
  <si>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</si>
  <si>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</si>
  <si>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</si>
  <si>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</si>
  <si>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</si>
  <si>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</si>
  <si>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</si>
  <si>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</si>
  <si>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</si>
  <si>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</si>
  <si>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</si>
  <si>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</si>
  <si>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</si>
  <si>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</si>
  <si>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</si>
  <si>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</si>
  <si>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</si>
  <si>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</si>
  <si>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</si>
  <si>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</si>
  <si>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</si>
  <si>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</si>
  <si>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</si>
  <si>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</si>
  <si>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</si>
  <si>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</si>
  <si>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</si>
  <si>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</si>
  <si>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</si>
  <si>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</si>
  <si>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</si>
  <si>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</si>
  <si>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</si>
  <si>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</si>
  <si>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</si>
  <si>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</si>
  <si>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</si>
  <si>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</si>
  <si>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</si>
  <si>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</si>
  <si>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</si>
  <si>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</si>
  <si>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</si>
  <si>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</si>
  <si>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</si>
  <si>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</si>
  <si>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</si>
  <si>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</si>
  <si>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</si>
  <si>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</si>
  <si>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</si>
  <si>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</si>
  <si>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</si>
  <si>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</si>
  <si>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</si>
  <si>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</si>
  <si>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</si>
  <si>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</si>
  <si>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</si>
  <si>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</si>
  <si>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</si>
  <si>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</si>
  <si>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</si>
  <si>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</si>
  <si>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</si>
  <si>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</si>
  <si>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</si>
  <si>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</si>
  <si>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</si>
  <si>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</si>
  <si>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</si>
  <si>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</si>
  <si>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</si>
  <si>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</si>
  <si>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</si>
  <si>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</si>
  <si>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</si>
  <si>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</si>
  <si>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</si>
  <si>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</si>
  <si>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</si>
  <si>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</si>
  <si>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</si>
  <si>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</si>
  <si>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</si>
  <si>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</si>
  <si>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</si>
  <si>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</si>
  <si>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</si>
  <si>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</si>
  <si>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</si>
  <si>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</si>
  <si>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</si>
  <si>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</si>
  <si>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</si>
  <si>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</si>
  <si>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</si>
  <si>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</si>
  <si>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</si>
  <si>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</si>
  <si>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</si>
  <si>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</si>
  <si>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</si>
  <si>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</si>
  <si>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</si>
  <si>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</si>
  <si>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</si>
  <si>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</si>
  <si>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</si>
  <si>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</si>
  <si>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</si>
  <si>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</si>
  <si>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</si>
  <si>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</si>
  <si>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</si>
  <si>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</si>
  <si>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</si>
  <si>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</si>
  <si>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</si>
  <si>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</si>
  <si>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</si>
  <si>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</si>
  <si>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</si>
  <si>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</si>
  <si>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</si>
  <si>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</si>
  <si>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</si>
  <si>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</si>
  <si>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</si>
  <si>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</si>
  <si>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</si>
  <si>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</si>
  <si>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</si>
  <si>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</si>
  <si>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</si>
  <si>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</si>
  <si>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</si>
  <si>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</si>
  <si>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</si>
  <si>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</si>
  <si>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</si>
  <si>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</si>
  <si>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</si>
  <si>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</si>
  <si>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</si>
  <si>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</si>
  <si>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</si>
  <si>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</si>
  <si>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</si>
  <si>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</si>
  <si>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</si>
  <si>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</si>
  <si>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</si>
  <si>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</si>
  <si>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</si>
  <si>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</si>
  <si>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</si>
  <si>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</si>
  <si>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</si>
  <si>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</si>
  <si>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</si>
  <si>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</si>
  <si>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</si>
  <si>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</si>
  <si>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</si>
  <si>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</si>
  <si>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</si>
  <si>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</si>
  <si>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</si>
  <si>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</si>
  <si>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</si>
  <si>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</si>
  <si>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</si>
  <si>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</si>
  <si>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</si>
  <si>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</si>
  <si>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</si>
  <si>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</si>
  <si>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</si>
  <si>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</si>
  <si>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</si>
  <si>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</si>
  <si>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</si>
  <si>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</si>
  <si>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</si>
  <si>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</si>
  <si>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</si>
  <si>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</si>
  <si>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</si>
  <si>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</si>
  <si>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</si>
  <si>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</si>
  <si>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</si>
  <si>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</si>
  <si>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</si>
  <si>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</si>
  <si>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</si>
  <si>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</si>
  <si>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</si>
  <si>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</si>
  <si>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</si>
  <si>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</si>
  <si>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</si>
  <si>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</si>
  <si>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</si>
  <si>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</si>
  <si>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</si>
  <si>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</si>
  <si>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</si>
  <si>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</si>
  <si>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</si>
  <si>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</si>
  <si>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</si>
  <si>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</si>
  <si>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</si>
  <si>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</si>
  <si>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</si>
  <si>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</si>
  <si>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</si>
  <si>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</si>
  <si>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</si>
  <si>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</si>
  <si>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</si>
  <si>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</si>
  <si>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</si>
  <si>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</si>
  <si>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</si>
  <si>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</si>
  <si>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</si>
  <si>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</si>
  <si>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</si>
  <si>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</si>
  <si>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</si>
  <si>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</si>
  <si>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</si>
  <si>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</si>
  <si>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</si>
  <si>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</si>
  <si>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</si>
  <si>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</si>
  <si>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</si>
  <si>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</si>
  <si>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</si>
  <si>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</si>
  <si>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</si>
  <si>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</si>
  <si>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</si>
  <si>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</si>
  <si>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</si>
  <si>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</si>
  <si>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</si>
  <si>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</si>
  <si>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</si>
  <si>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</si>
  <si>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</si>
  <si>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</si>
  <si>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</si>
  <si>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</si>
  <si>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</si>
  <si>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</si>
  <si>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</si>
  <si>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</si>
  <si>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</si>
  <si>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</si>
  <si>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</si>
  <si>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</si>
  <si>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</si>
  <si>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</si>
  <si>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</si>
  <si>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</si>
  <si>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</si>
  <si>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</si>
  <si>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</si>
  <si>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</si>
  <si>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</si>
  <si>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</si>
  <si>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</si>
  <si>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</si>
  <si>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</si>
  <si>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</si>
  <si>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</si>
  <si>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</si>
  <si>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</si>
  <si>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</si>
  <si>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</si>
  <si>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</si>
  <si>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</si>
  <si>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</si>
  <si>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</si>
  <si>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</si>
  <si>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</si>
  <si>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</si>
  <si>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</si>
  <si>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</si>
  <si>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</si>
  <si>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</si>
  <si>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</si>
  <si>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</si>
  <si>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</si>
  <si>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</si>
  <si>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</si>
  <si>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</si>
  <si>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</si>
  <si>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</si>
  <si>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</si>
  <si>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</si>
  <si>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</si>
  <si>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</si>
  <si>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</si>
  <si>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</si>
  <si>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</si>
  <si>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</si>
  <si>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</si>
  <si>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</si>
  <si>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</si>
  <si>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</si>
  <si>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</si>
  <si>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</si>
  <si>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</si>
  <si>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</si>
  <si>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</si>
  <si>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</si>
  <si>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</si>
  <si>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</si>
  <si>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</si>
  <si>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</si>
  <si>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</si>
  <si>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</si>
  <si>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</si>
  <si>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</si>
  <si>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</si>
  <si>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</si>
  <si>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</si>
  <si>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</si>
  <si>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</si>
  <si>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</si>
  <si>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</si>
  <si>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</si>
  <si>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</si>
  <si>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</si>
  <si>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</si>
  <si>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</si>
  <si>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</si>
  <si>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</si>
  <si>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</si>
  <si>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</si>
  <si>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</si>
  <si>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</si>
  <si>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</si>
  <si>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</si>
  <si>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</si>
  <si>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</si>
  <si>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</si>
  <si>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</si>
  <si>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</si>
  <si>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</si>
  <si>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</si>
  <si>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</si>
  <si>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</si>
  <si>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</si>
  <si>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</si>
  <si>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</si>
  <si>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</si>
  <si>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</si>
  <si>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</si>
  <si>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</si>
  <si>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</si>
  <si>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</si>
  <si>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</si>
  <si>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</si>
  <si>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</si>
  <si>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</si>
  <si>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</si>
  <si>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</si>
  <si>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</si>
  <si>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</si>
  <si>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</si>
  <si>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</si>
  <si>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</si>
  <si>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</si>
  <si>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</si>
  <si>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</si>
  <si>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</si>
  <si>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</si>
  <si>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</si>
  <si>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</si>
  <si>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</si>
  <si>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</si>
  <si>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</si>
  <si>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</si>
  <si>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</si>
  <si>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</si>
  <si>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</si>
  <si>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</si>
  <si>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</si>
  <si>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</si>
  <si>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</si>
  <si>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</si>
  <si>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</si>
  <si>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</si>
  <si>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</si>
  <si>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</si>
  <si>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</si>
  <si>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</si>
  <si>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</si>
  <si>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</si>
  <si>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</si>
  <si>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</si>
  <si>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</si>
  <si>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</si>
  <si>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</si>
  <si>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</si>
  <si>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</si>
  <si>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</si>
  <si>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</si>
  <si>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</si>
  <si>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</si>
  <si>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</si>
  <si>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</si>
  <si>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</si>
  <si>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</si>
  <si>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</si>
  <si>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</si>
  <si>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</si>
  <si>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</si>
  <si>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</si>
  <si>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</si>
  <si>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</si>
  <si>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</si>
  <si>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</si>
  <si>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</si>
  <si>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</si>
  <si>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</si>
  <si>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</si>
  <si>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</si>
  <si>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</si>
  <si>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</si>
  <si>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</si>
  <si>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</si>
  <si>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</si>
  <si>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</si>
  <si>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</si>
  <si>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</si>
  <si>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</si>
  <si>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</si>
  <si>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</si>
  <si>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</si>
  <si>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</si>
  <si>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</si>
  <si>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</si>
  <si>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</si>
  <si>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</si>
  <si>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</si>
  <si>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</si>
  <si>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</si>
  <si>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</si>
  <si>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</si>
  <si>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</si>
  <si>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</si>
  <si>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</si>
  <si>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</si>
  <si>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</si>
  <si>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</si>
  <si>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</si>
  <si>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</si>
  <si>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</si>
  <si>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</si>
  <si>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</si>
  <si>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</si>
  <si>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</si>
  <si>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</si>
  <si>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</si>
  <si>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</si>
  <si>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</si>
  <si>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</si>
  <si>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</si>
  <si>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</si>
  <si>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</si>
  <si>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</si>
  <si>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</si>
  <si>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</si>
  <si>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</si>
  <si>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</si>
  <si>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</si>
  <si>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</si>
  <si>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</si>
  <si>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</si>
  <si>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</si>
  <si>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</si>
  <si>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</si>
  <si>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</si>
  <si>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</si>
  <si>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</si>
  <si>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</si>
  <si>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</si>
  <si>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</si>
  <si>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</si>
  <si>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</si>
  <si>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</si>
  <si>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</si>
  <si>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</si>
  <si>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</si>
  <si>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</si>
  <si>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</si>
  <si>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</si>
  <si>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</si>
  <si>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</si>
  <si>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</si>
  <si>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</si>
  <si>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</si>
  <si>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</si>
  <si>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</si>
  <si>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</si>
  <si>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</si>
  <si>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</si>
  <si>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</si>
  <si>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</si>
  <si>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</si>
  <si>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</si>
  <si>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</si>
  <si>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</si>
  <si>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</si>
  <si>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</si>
  <si>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</si>
  <si>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</si>
  <si>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</si>
  <si>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</si>
  <si>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</si>
  <si>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</si>
  <si>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</si>
  <si>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</si>
  <si>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</si>
  <si>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</si>
  <si>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</si>
  <si>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</si>
  <si>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</si>
  <si>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</si>
  <si>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</si>
  <si>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</si>
  <si>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</si>
  <si>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</si>
  <si>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</si>
  <si>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</si>
  <si>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</si>
  <si>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</si>
  <si>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</si>
  <si>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</si>
  <si>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</si>
  <si>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</si>
  <si>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</si>
  <si>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</si>
  <si>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</si>
  <si>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</si>
  <si>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</si>
  <si>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</si>
  <si>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</si>
  <si>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</si>
  <si>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</si>
  <si>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</si>
  <si>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</si>
  <si>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</si>
  <si>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</si>
  <si>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</si>
  <si>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</si>
  <si>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</si>
  <si>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</si>
  <si>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</si>
  <si>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</si>
  <si>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</si>
  <si>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</si>
  <si>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</si>
  <si>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</si>
  <si>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</si>
  <si>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</si>
  <si>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</si>
  <si>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</si>
  <si>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</si>
  <si>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</si>
  <si>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</si>
  <si>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</si>
  <si>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</si>
  <si>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</si>
  <si>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</si>
  <si>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</si>
  <si>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</si>
  <si>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</si>
  <si>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</si>
  <si>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</si>
  <si>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</si>
  <si>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</si>
  <si>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</si>
  <si>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</si>
  <si>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</si>
  <si>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</si>
  <si>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</si>
  <si>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</si>
  <si>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</si>
  <si>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</si>
  <si>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</si>
  <si>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</si>
  <si>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</si>
  <si>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</si>
  <si>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</si>
  <si>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</si>
  <si>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</si>
  <si>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</si>
  <si>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</si>
  <si>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</si>
  <si>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</si>
  <si>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</si>
  <si>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</si>
  <si>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</si>
  <si>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</si>
  <si>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</si>
  <si>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</si>
  <si>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</si>
  <si>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</si>
  <si>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</si>
  <si>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</si>
  <si>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</si>
  <si>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</si>
  <si>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</si>
  <si>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</si>
  <si>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</si>
  <si>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</si>
  <si>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</si>
  <si>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</si>
  <si>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</si>
  <si>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</si>
  <si>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</si>
  <si>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</si>
  <si>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</si>
  <si>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</si>
  <si>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</si>
  <si>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</si>
  <si>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</si>
  <si>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</si>
  <si>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</si>
  <si>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</si>
  <si>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</si>
  <si>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</si>
  <si>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</si>
  <si>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</si>
  <si>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</si>
  <si>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</si>
  <si>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</si>
  <si>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</si>
  <si>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</si>
  <si>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</si>
  <si>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</si>
  <si>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</si>
  <si>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</si>
  <si>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</si>
  <si>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</si>
  <si>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</si>
  <si>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</si>
  <si>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</si>
  <si>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</si>
  <si>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</si>
  <si>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</si>
  <si>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</si>
  <si>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</si>
  <si>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</si>
  <si>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</si>
  <si>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</si>
  <si>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</si>
  <si>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</si>
  <si>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</si>
  <si>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</si>
  <si>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</si>
  <si>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</si>
  <si>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</si>
  <si>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</si>
  <si>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</si>
  <si>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</si>
  <si>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</si>
  <si>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</si>
  <si>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</si>
  <si>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</si>
  <si>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</si>
  <si>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</si>
  <si>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</si>
  <si>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</si>
  <si>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</si>
  <si>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</si>
  <si>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</si>
  <si>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</si>
  <si>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</si>
  <si>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</si>
  <si>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</si>
  <si>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</si>
  <si>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</si>
  <si>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</si>
  <si>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</si>
  <si>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</si>
  <si>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</si>
  <si>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</si>
  <si>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</si>
  <si>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</si>
  <si>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</si>
  <si>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</si>
  <si>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</si>
  <si>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</si>
  <si>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</si>
  <si>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</si>
  <si>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</si>
  <si>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</si>
  <si>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</si>
  <si>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</si>
  <si>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</si>
  <si>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</si>
  <si>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</si>
  <si>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</si>
  <si>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</si>
  <si>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</si>
  <si>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</si>
  <si>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</si>
  <si>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</si>
  <si>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</si>
  <si>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</si>
  <si>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</si>
  <si>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</si>
  <si>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</si>
  <si>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</si>
  <si>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</si>
  <si>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</si>
  <si>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</si>
  <si>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</si>
  <si>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</si>
  <si>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</si>
  <si>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</si>
  <si>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</si>
  <si>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</si>
  <si>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</si>
  <si>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</si>
  <si>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</si>
  <si>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</si>
  <si>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</si>
  <si>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</si>
  <si>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</si>
  <si>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</si>
  <si>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</si>
  <si>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</si>
  <si>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</si>
  <si>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</si>
  <si>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</si>
  <si>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</si>
  <si>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</si>
  <si>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</si>
  <si>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</si>
  <si>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</si>
  <si>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</si>
  <si>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</si>
  <si>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</si>
  <si>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</si>
  <si>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</si>
  <si>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</si>
  <si>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</si>
  <si>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</si>
  <si>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</si>
  <si>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</si>
  <si>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</si>
  <si>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</si>
  <si>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</si>
  <si>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</si>
  <si>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</si>
  <si>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</si>
  <si>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</si>
  <si>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</si>
  <si>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</si>
  <si>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</si>
  <si>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</si>
  <si>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</si>
  <si>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</si>
  <si>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</si>
  <si>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</si>
  <si>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</si>
  <si>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</si>
  <si>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</si>
  <si>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</si>
  <si>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</si>
  <si>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</si>
  <si>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</si>
  <si>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</si>
  <si>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</si>
  <si>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</si>
  <si>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</si>
  <si>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</si>
  <si>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</si>
  <si>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</si>
  <si>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</si>
  <si>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</si>
  <si>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</si>
  <si>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</si>
  <si>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</si>
  <si>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</si>
  <si>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</si>
  <si>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</si>
  <si>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</si>
  <si>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</si>
  <si>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</si>
  <si>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</si>
  <si>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</si>
  <si>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</si>
  <si>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</si>
  <si>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</si>
  <si>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</si>
  <si>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</si>
  <si>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</si>
  <si>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</si>
  <si>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</si>
  <si>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</si>
  <si>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</si>
  <si>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</si>
  <si>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</si>
  <si>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</si>
  <si>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</si>
  <si>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</si>
  <si>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</si>
  <si>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</si>
  <si>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</si>
  <si>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</si>
  <si>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</si>
  <si>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</si>
  <si>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</si>
  <si>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</si>
  <si>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</si>
  <si>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</si>
  <si>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</si>
  <si>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</si>
  <si>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</si>
  <si>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</si>
  <si>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</si>
  <si>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</si>
  <si>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</si>
  <si>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</si>
  <si>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</si>
  <si>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</si>
  <si>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</si>
  <si>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</si>
  <si>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</si>
  <si>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</si>
  <si>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</si>
  <si>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</si>
  <si>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</si>
  <si>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</si>
  <si>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</si>
  <si>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</si>
  <si>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</si>
  <si>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</si>
  <si>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</si>
  <si>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</si>
  <si>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</si>
  <si>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</si>
  <si>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</si>
  <si>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</si>
  <si>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</si>
  <si>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</si>
  <si>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</si>
  <si>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</si>
  <si>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</si>
  <si>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</si>
  <si>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</si>
  <si>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</si>
  <si>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</si>
  <si>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</si>
  <si>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</si>
  <si>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</si>
  <si>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</si>
  <si>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</si>
  <si>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</si>
  <si>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</si>
  <si>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</si>
  <si>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</si>
  <si>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</si>
  <si>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</si>
  <si>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</si>
  <si>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</si>
  <si>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</si>
  <si>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</si>
  <si>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</si>
  <si>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</si>
  <si>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</si>
  <si>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</si>
  <si>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</si>
  <si>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</si>
  <si>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</si>
  <si>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</si>
  <si>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</si>
  <si>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</si>
  <si>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</si>
  <si>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</si>
  <si>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</si>
  <si>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</si>
  <si>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</si>
  <si>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</si>
  <si>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</si>
  <si>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</si>
  <si>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</si>
  <si>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</si>
  <si>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</si>
  <si>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</si>
  <si>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</si>
  <si>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</si>
  <si>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</si>
  <si>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</si>
  <si>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</si>
  <si>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</si>
  <si>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</si>
  <si>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</si>
  <si>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</si>
  <si>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</si>
  <si>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</si>
  <si>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</si>
  <si>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</si>
  <si>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</si>
  <si>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</si>
  <si>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</si>
  <si>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</si>
  <si>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</si>
  <si>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</si>
  <si>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</si>
  <si>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</si>
  <si>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</si>
  <si>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</si>
  <si>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</si>
  <si>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</si>
  <si>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</si>
  <si>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</si>
  <si>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</si>
  <si>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</si>
  <si>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</si>
  <si>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</si>
  <si>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</si>
  <si>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</si>
  <si>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</si>
  <si>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</si>
  <si>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</si>
  <si>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</si>
  <si>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</si>
  <si>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</si>
  <si>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</si>
  <si>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</si>
  <si>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</si>
  <si>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</si>
  <si>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</si>
  <si>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</si>
  <si>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</si>
  <si>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</si>
  <si>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</si>
  <si>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</si>
  <si>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</si>
  <si>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</si>
  <si>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</si>
  <si>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</si>
  <si>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</si>
  <si>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</si>
  <si>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</si>
  <si>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</si>
  <si>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</si>
  <si>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</si>
  <si>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</si>
  <si>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</si>
  <si>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</si>
  <si>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</si>
  <si>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</si>
  <si>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</si>
  <si>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</si>
  <si>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</si>
  <si>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</si>
  <si>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</si>
  <si>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</si>
  <si>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</si>
  <si>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</si>
  <si>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</si>
  <si>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</si>
  <si>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</si>
  <si>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</si>
  <si>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</si>
  <si>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</si>
  <si>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</si>
  <si>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</si>
  <si>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</si>
  <si>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</si>
  <si>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</si>
  <si>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</si>
  <si>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</si>
  <si>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</si>
  <si>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</si>
  <si>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</si>
  <si>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</si>
  <si>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</si>
  <si>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</si>
  <si>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</si>
  <si>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</si>
  <si>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</si>
  <si>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</si>
  <si>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</si>
  <si>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</si>
  <si>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</si>
  <si>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</si>
  <si>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</si>
  <si>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</si>
  <si>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</si>
  <si>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</si>
  <si>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</si>
  <si>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</si>
  <si>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</si>
  <si>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</si>
  <si>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</si>
  <si>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</si>
  <si>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</si>
  <si>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</si>
  <si>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</si>
  <si>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</si>
  <si>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</si>
  <si>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</si>
  <si>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</si>
  <si>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</si>
  <si>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</si>
  <si>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</si>
  <si>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</si>
  <si>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</si>
  <si>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</si>
  <si>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</si>
  <si>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</si>
  <si>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</si>
  <si>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</si>
  <si>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</si>
  <si>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</si>
  <si>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</si>
  <si>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</si>
  <si>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</si>
  <si>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</si>
  <si>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</si>
  <si>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</si>
  <si>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</si>
  <si>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</si>
  <si>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</si>
  <si>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</si>
  <si>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</si>
  <si>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</si>
  <si>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</si>
  <si>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</si>
  <si>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</si>
  <si>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</si>
  <si>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</si>
  <si>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</si>
  <si>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</si>
  <si>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</si>
  <si>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</si>
  <si>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</si>
  <si>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</si>
  <si>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</si>
  <si>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</si>
  <si>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</si>
  <si>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</si>
  <si>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</si>
  <si>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</si>
  <si>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</si>
  <si>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</si>
  <si>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</si>
  <si>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</si>
  <si>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</si>
  <si>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</si>
  <si>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</si>
  <si>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</si>
  <si>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</si>
  <si>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</si>
  <si>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</si>
  <si>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</si>
  <si>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</si>
  <si>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</si>
  <si>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</si>
  <si>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</si>
  <si>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</si>
  <si>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</si>
  <si>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</si>
  <si>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</si>
  <si>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</si>
  <si>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</si>
  <si>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</si>
  <si>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</si>
  <si>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</si>
  <si>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</si>
  <si>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</si>
  <si>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</si>
  <si>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</si>
  <si>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</si>
  <si>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</si>
  <si>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</si>
  <si>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</si>
  <si>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</si>
  <si>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</si>
  <si>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</si>
  <si>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</si>
  <si>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</si>
  <si>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</si>
  <si>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</si>
  <si>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</si>
  <si>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</si>
  <si>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</si>
  <si>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</si>
  <si>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</si>
  <si>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</si>
  <si>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</si>
  <si>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</si>
  <si>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</si>
  <si>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</si>
  <si>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</si>
  <si>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</si>
  <si>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</si>
  <si>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</si>
  <si>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</si>
  <si>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</si>
  <si>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</si>
  <si>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</si>
  <si>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</si>
  <si>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</si>
  <si>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</si>
  <si>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</si>
  <si>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</si>
  <si>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</si>
  <si>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</si>
  <si>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</si>
  <si>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</si>
  <si>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</si>
  <si>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</si>
  <si>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</si>
  <si>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</si>
  <si>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</si>
  <si>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</si>
  <si>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</si>
  <si>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</si>
  <si>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</si>
  <si>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</si>
  <si>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</si>
  <si>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</si>
  <si>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</si>
  <si>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</si>
  <si>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</si>
  <si>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</si>
  <si>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</si>
  <si>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</si>
  <si>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</si>
  <si>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</si>
  <si>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</si>
  <si>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</si>
  <si>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</si>
  <si>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</si>
  <si>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</si>
  <si>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</si>
  <si>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</si>
  <si>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</si>
  <si>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</si>
  <si>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</si>
  <si>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</si>
  <si>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</si>
  <si>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</si>
  <si>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</si>
  <si>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</si>
  <si>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</si>
  <si>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</si>
  <si>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</si>
  <si>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</si>
  <si>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</si>
  <si>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</si>
  <si>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</si>
  <si>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</si>
  <si>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</si>
  <si>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</si>
  <si>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</si>
  <si>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</si>
  <si>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</si>
  <si>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</si>
  <si>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</si>
  <si>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</si>
  <si>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</si>
  <si>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</si>
  <si>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</si>
  <si>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</si>
  <si>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</si>
  <si>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</si>
  <si>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</si>
  <si>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</si>
  <si>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</si>
  <si>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</si>
  <si>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</si>
  <si>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</si>
  <si>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</si>
  <si>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</si>
  <si>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</si>
  <si>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</si>
  <si>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</si>
  <si>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</si>
  <si>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</si>
  <si>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</si>
  <si>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</si>
  <si>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</si>
  <si>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</si>
  <si>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</si>
  <si>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</si>
  <si>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</si>
  <si>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</si>
  <si>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</si>
  <si>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</si>
  <si>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</si>
  <si>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</si>
  <si>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</si>
  <si>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</si>
  <si>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</si>
  <si>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</si>
  <si>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</si>
  <si>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</si>
  <si>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</si>
  <si>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</si>
  <si>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</si>
  <si>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</si>
  <si>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</si>
  <si>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</si>
  <si>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</si>
  <si>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</si>
  <si>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</si>
  <si>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</si>
  <si>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</si>
  <si>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</si>
  <si>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</si>
  <si>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</si>
  <si>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</si>
  <si>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</si>
  <si>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</si>
  <si>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</si>
  <si>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</si>
  <si>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</si>
  <si>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</si>
  <si>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</si>
  <si>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</si>
  <si>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</si>
  <si>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</si>
  <si>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</si>
  <si>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</si>
  <si>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</si>
  <si>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</si>
  <si>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</si>
  <si>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</si>
  <si>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</si>
  <si>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</si>
  <si>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</si>
  <si>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</si>
  <si>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</si>
  <si>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</si>
  <si>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</si>
  <si>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</si>
  <si>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</si>
  <si>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</si>
  <si>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</si>
  <si>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</si>
  <si>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</si>
  <si>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</si>
  <si>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</si>
  <si>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</si>
  <si>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</si>
  <si>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</si>
  <si>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</si>
  <si>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</si>
  <si>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</si>
  <si>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</si>
  <si>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</si>
  <si>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</si>
  <si>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</si>
  <si>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</si>
  <si>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</si>
  <si>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</si>
  <si>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</si>
  <si>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</si>
  <si>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</si>
  <si>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</si>
  <si>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</si>
  <si>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</si>
  <si>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</si>
  <si>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</si>
  <si>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</si>
  <si>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</si>
  <si>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</si>
  <si>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</si>
  <si>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</si>
  <si>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</si>
  <si>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</si>
  <si>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</si>
  <si>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</si>
  <si>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</si>
  <si>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</si>
  <si>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</si>
  <si>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</si>
  <si>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</si>
  <si>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</si>
  <si>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</si>
  <si>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</si>
  <si>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</si>
  <si>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</si>
  <si>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</si>
  <si>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</si>
  <si>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</si>
  <si>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</si>
  <si>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</si>
  <si>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</si>
  <si>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</si>
  <si>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</si>
  <si>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</si>
  <si>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</si>
  <si>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</si>
  <si>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</si>
  <si>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</si>
  <si>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</si>
  <si>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</si>
  <si>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</si>
  <si>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</si>
  <si>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</si>
  <si>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</si>
  <si>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</si>
  <si>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</si>
  <si>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</si>
  <si>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</si>
  <si>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</si>
  <si>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</si>
  <si>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</si>
  <si>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</si>
  <si>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</si>
  <si>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</si>
  <si>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</si>
  <si>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</si>
  <si>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</si>
  <si>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</si>
  <si>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</si>
  <si>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</si>
  <si>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</si>
  <si>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</si>
  <si>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</si>
  <si>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</si>
  <si>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</si>
  <si>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</si>
  <si>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</si>
  <si>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</si>
  <si>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</si>
  <si>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</si>
  <si>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</si>
  <si>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</si>
  <si>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</si>
  <si>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</si>
  <si>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</si>
  <si>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</si>
  <si>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</si>
  <si>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</si>
  <si>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</si>
  <si>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</si>
  <si>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</si>
  <si>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</si>
  <si>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</si>
  <si>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</si>
  <si>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</si>
  <si>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</si>
  <si>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</si>
  <si>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</si>
  <si>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</si>
  <si>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</si>
  <si>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</si>
  <si>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</si>
  <si>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</si>
  <si>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</si>
  <si>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</si>
  <si>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</si>
  <si>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</si>
  <si>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</si>
  <si>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</si>
  <si>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</si>
  <si>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</si>
  <si>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</si>
  <si>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</si>
  <si>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</si>
  <si>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</si>
  <si>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</si>
  <si>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</si>
  <si>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</si>
  <si>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</si>
  <si>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</si>
  <si>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</si>
  <si>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</si>
  <si>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</si>
  <si>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</si>
  <si>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</si>
  <si>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</si>
  <si>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</si>
  <si>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</si>
  <si>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</si>
  <si>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</si>
  <si>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</si>
  <si>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</si>
  <si>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</si>
  <si>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</si>
  <si>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</si>
  <si>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</si>
  <si>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</si>
  <si>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</si>
  <si>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</si>
  <si>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</si>
  <si>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</si>
  <si>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</si>
  <si>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</si>
  <si>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</si>
  <si>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</si>
  <si>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</si>
  <si>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</si>
  <si>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</si>
  <si>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</si>
  <si>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</si>
  <si>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</si>
  <si>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</si>
  <si>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</si>
  <si>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</si>
  <si>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</si>
  <si>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</si>
  <si>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</si>
  <si>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</si>
  <si>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</si>
  <si>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</si>
  <si>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</si>
  <si>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</si>
  <si>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</si>
  <si>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</si>
  <si>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</si>
  <si>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</si>
  <si>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</si>
  <si>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</si>
  <si>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</si>
  <si>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</si>
  <si>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</si>
  <si>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</si>
  <si>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</si>
  <si>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</si>
  <si>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</si>
  <si>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</si>
  <si>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</si>
  <si>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</si>
  <si>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</si>
  <si>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</si>
  <si>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</si>
  <si>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</si>
  <si>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</si>
  <si>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</si>
  <si>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</si>
  <si>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</si>
  <si>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</si>
  <si>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</si>
  <si>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</si>
  <si>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</si>
  <si>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</si>
  <si>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</si>
  <si>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</si>
  <si>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</si>
  <si>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</si>
  <si>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</si>
  <si>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</si>
  <si>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</si>
  <si>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</si>
  <si>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</si>
  <si>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</si>
  <si>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</si>
  <si>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</si>
  <si>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</si>
  <si>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</si>
  <si>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</si>
  <si>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</si>
  <si>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</si>
  <si>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</si>
  <si>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</si>
  <si>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</si>
  <si>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</si>
  <si>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</si>
  <si>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</si>
  <si>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</si>
  <si>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</si>
  <si>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</si>
  <si>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</si>
  <si>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</si>
  <si>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</si>
  <si>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</si>
  <si>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</si>
  <si>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</si>
  <si>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</si>
  <si>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</si>
  <si>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</si>
  <si>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</si>
  <si>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</si>
  <si>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</si>
  <si>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</si>
  <si>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</si>
  <si>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</si>
  <si>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</si>
  <si>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</si>
  <si>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</si>
  <si>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</si>
  <si>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</si>
  <si>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</si>
  <si>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</si>
  <si>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</si>
  <si>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</si>
  <si>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</si>
  <si>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</si>
  <si>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</si>
  <si>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</si>
  <si>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</si>
  <si>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</si>
  <si>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</si>
  <si>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</si>
  <si>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</si>
  <si>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</si>
  <si>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</si>
  <si>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</si>
  <si>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</si>
  <si>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</si>
  <si>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</si>
  <si>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</si>
  <si>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</si>
  <si>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</si>
  <si>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</si>
  <si>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</si>
  <si>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</si>
  <si>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</si>
  <si>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</si>
  <si>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</si>
  <si>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</si>
  <si>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</si>
  <si>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</si>
  <si>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</si>
  <si>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</si>
  <si>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</si>
  <si>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</si>
  <si>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</si>
  <si>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</si>
  <si>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</si>
  <si>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</si>
  <si>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</si>
  <si>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</si>
  <si>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</si>
  <si>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</si>
  <si>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</si>
  <si>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</si>
  <si>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</si>
  <si>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</si>
  <si>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</si>
  <si>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</si>
  <si>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</si>
  <si>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</si>
  <si>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</si>
  <si>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</si>
  <si>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</si>
  <si>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</si>
  <si>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</si>
  <si>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</si>
  <si>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</si>
  <si>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</si>
  <si>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</si>
  <si>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</si>
  <si>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</si>
  <si>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</si>
  <si>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</si>
  <si>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</si>
  <si>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</si>
  <si>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</si>
  <si>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</si>
  <si>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</si>
  <si>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</si>
  <si>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</si>
  <si>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</si>
  <si>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</si>
  <si>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</si>
  <si>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</si>
  <si>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</si>
  <si>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</si>
  <si>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</si>
  <si>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</si>
  <si>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</si>
  <si>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</si>
  <si>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</si>
  <si>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</si>
  <si>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</si>
  <si>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</si>
  <si>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</si>
  <si>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</si>
  <si>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</si>
  <si>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</si>
  <si>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</si>
  <si>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</si>
  <si>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</si>
  <si>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</si>
  <si>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</si>
  <si>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</si>
  <si>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</si>
  <si>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</si>
  <si>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</si>
  <si>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</si>
  <si>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</si>
  <si>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</si>
  <si>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</si>
  <si>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</si>
  <si>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</si>
  <si>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</si>
  <si>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</si>
  <si>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</si>
  <si>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</si>
  <si>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</si>
  <si>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</si>
  <si>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</si>
  <si>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</si>
  <si>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</si>
  <si>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</si>
  <si>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</si>
  <si>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</si>
  <si>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</si>
  <si>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</si>
  <si>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</si>
  <si>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</si>
  <si>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</si>
  <si>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</si>
  <si>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</si>
  <si>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</si>
  <si>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</si>
  <si>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</si>
  <si>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</si>
  <si>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</si>
  <si>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</si>
  <si>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</si>
  <si>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</si>
  <si>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</si>
  <si>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</si>
  <si>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</si>
  <si>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</si>
  <si>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</si>
  <si>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</si>
  <si>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</si>
  <si>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</si>
  <si>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</si>
  <si>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</si>
  <si>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</si>
  <si>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</si>
  <si>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</si>
  <si>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</si>
  <si>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</si>
  <si>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</si>
  <si>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</si>
  <si>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</si>
  <si>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</si>
  <si>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</si>
  <si>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</si>
  <si>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</si>
  <si>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</si>
  <si>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</si>
  <si>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</si>
  <si>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</si>
  <si>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</si>
  <si>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</si>
  <si>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</si>
  <si>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</si>
  <si>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</si>
  <si>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</si>
  <si>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</si>
  <si>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</si>
  <si>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</si>
  <si>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</si>
  <si>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</si>
  <si>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</si>
  <si>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</si>
  <si>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</si>
  <si>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</si>
  <si>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</si>
  <si>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</si>
  <si>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</si>
  <si>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</si>
  <si>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</si>
  <si>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</si>
  <si>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</si>
  <si>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</si>
  <si>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</si>
  <si>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</si>
  <si>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</si>
  <si>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</si>
  <si>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</si>
  <si>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</si>
  <si>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</si>
  <si>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</si>
  <si>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</si>
  <si>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</si>
  <si>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</si>
  <si>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</si>
  <si>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</si>
  <si>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</si>
  <si>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</si>
  <si>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</si>
  <si>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</si>
  <si>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</si>
  <si>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</si>
  <si>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</si>
  <si>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</si>
  <si>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</si>
  <si>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</si>
  <si>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</si>
  <si>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</si>
  <si>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</si>
  <si>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</si>
  <si>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</si>
  <si>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</si>
  <si>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</si>
  <si>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</si>
  <si>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</si>
  <si>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</si>
  <si>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</si>
  <si>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</si>
  <si>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</si>
  <si>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</si>
  <si>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</si>
  <si>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</si>
  <si>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</si>
  <si>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</si>
  <si>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</si>
  <si>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</si>
  <si>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</si>
  <si>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</si>
  <si>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</si>
  <si>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</si>
  <si>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</si>
  <si>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</si>
  <si>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</si>
  <si>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</si>
  <si>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</si>
  <si>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</si>
  <si>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</si>
  <si>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</si>
  <si>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</si>
  <si>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</si>
  <si>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</si>
  <si>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</si>
  <si>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</si>
  <si>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</si>
  <si>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</si>
  <si>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</si>
  <si>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</si>
  <si>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</si>
  <si>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</si>
  <si>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</si>
  <si>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</si>
  <si>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</si>
  <si>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</si>
  <si>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</si>
  <si>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</si>
  <si>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</si>
  <si>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</si>
  <si>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</si>
  <si>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</si>
  <si>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</si>
  <si>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</si>
  <si>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</si>
  <si>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</si>
  <si>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</si>
  <si>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</si>
  <si>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</si>
  <si>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</si>
  <si>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</si>
  <si>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</si>
  <si>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</si>
  <si>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</si>
  <si>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</si>
  <si>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</si>
  <si>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</si>
  <si>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</si>
  <si>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</si>
  <si>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</si>
  <si>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</si>
  <si>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</si>
  <si>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</si>
  <si>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</si>
  <si>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</si>
  <si>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</si>
  <si>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</si>
  <si>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</si>
  <si>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</si>
  <si>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</si>
  <si>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</si>
  <si>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</si>
  <si>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</si>
  <si>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</si>
  <si>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</si>
  <si>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</si>
  <si>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</si>
  <si>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</si>
  <si>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</si>
  <si>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</si>
  <si>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</si>
  <si>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</si>
  <si>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</si>
  <si>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</si>
  <si>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</si>
  <si>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</si>
  <si>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</si>
  <si>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</si>
  <si>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</si>
  <si>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</si>
  <si>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</si>
  <si>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</si>
  <si>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</si>
  <si>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</si>
  <si>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</si>
  <si>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</si>
  <si>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</si>
  <si>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</si>
  <si>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</si>
  <si>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</si>
  <si>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</si>
  <si>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</si>
  <si>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</si>
  <si>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</si>
  <si>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</si>
  <si>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</si>
  <si>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</si>
  <si>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</si>
  <si>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</si>
  <si>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</si>
  <si>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</si>
  <si>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</si>
  <si>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</si>
  <si>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</si>
  <si>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</si>
  <si>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</si>
  <si>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</si>
  <si>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</si>
  <si>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</si>
  <si>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</si>
  <si>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</si>
  <si>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</si>
  <si>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</si>
  <si>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</si>
  <si>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</si>
  <si>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</si>
  <si>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</si>
  <si>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</si>
  <si>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</si>
  <si>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</si>
  <si>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</si>
  <si>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</si>
  <si>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</si>
  <si>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</si>
  <si>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</si>
  <si>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</si>
  <si>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</si>
  <si>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</si>
  <si>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</si>
  <si>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</si>
  <si>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</si>
  <si>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</si>
  <si>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</si>
  <si>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</si>
  <si>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</si>
  <si>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</si>
  <si>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</si>
  <si>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</si>
  <si>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</si>
  <si>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</si>
  <si>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</si>
  <si>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</si>
  <si>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</si>
  <si>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</si>
  <si>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</si>
  <si>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</si>
  <si>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</si>
  <si>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</si>
  <si>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</si>
  <si>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</si>
  <si>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</si>
  <si>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</si>
  <si>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</si>
  <si>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</si>
  <si>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</si>
  <si>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</si>
  <si>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</si>
  <si>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</si>
  <si>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</si>
  <si>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</si>
  <si>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</si>
  <si>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</si>
  <si>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</si>
  <si>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</si>
  <si>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</si>
  <si>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</si>
  <si>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</si>
  <si>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</si>
  <si>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</si>
  <si>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</si>
  <si>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</si>
  <si>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</si>
  <si>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</si>
  <si>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</si>
  <si>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</si>
  <si>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</si>
  <si>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</si>
  <si>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</si>
  <si>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</si>
  <si>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</si>
  <si>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</si>
  <si>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</si>
  <si>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</si>
  <si>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</si>
  <si>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</si>
  <si>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</si>
  <si>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</si>
  <si>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</si>
  <si>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</si>
  <si>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</si>
  <si>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</si>
  <si>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</si>
  <si>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</si>
  <si>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</si>
  <si>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</si>
  <si>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</si>
  <si>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</si>
  <si>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</si>
  <si>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</si>
  <si>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</si>
  <si>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</si>
  <si>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</si>
  <si>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</si>
  <si>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</si>
  <si>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</si>
  <si>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</si>
  <si>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</si>
  <si>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</si>
  <si>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</si>
  <si>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</si>
  <si>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</si>
  <si>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</si>
  <si>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</si>
  <si>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</si>
  <si>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</si>
  <si>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</si>
  <si>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</si>
  <si>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</si>
  <si>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</si>
  <si>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</si>
  <si>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</si>
  <si>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</si>
  <si>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</si>
  <si>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</si>
  <si>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</si>
  <si>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</si>
  <si>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</si>
  <si>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</si>
  <si>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</si>
  <si>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</si>
  <si>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</si>
  <si>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</si>
  <si>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</si>
  <si>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</si>
  <si>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</si>
  <si>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</si>
  <si>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</si>
  <si>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</si>
  <si>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</si>
  <si>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</si>
  <si>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</si>
  <si>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</si>
  <si>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</si>
  <si>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</si>
  <si>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</si>
  <si>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</si>
  <si>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</si>
  <si>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</si>
  <si>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</si>
  <si>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</si>
  <si>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</si>
  <si>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</si>
  <si>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</si>
  <si>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</si>
  <si>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</si>
  <si>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</si>
  <si>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</si>
  <si>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</si>
  <si>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</si>
  <si>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</si>
  <si>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</si>
  <si>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</si>
  <si>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</si>
  <si>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</si>
  <si>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</si>
  <si>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</si>
  <si>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</si>
  <si>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</si>
  <si>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</si>
  <si>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</si>
  <si>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</si>
  <si>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</si>
  <si>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</si>
  <si>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</si>
  <si>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</si>
  <si>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</si>
  <si>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</si>
  <si>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</si>
  <si>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</si>
  <si>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</si>
  <si>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</si>
  <si>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</si>
  <si>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</si>
  <si>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</si>
  <si>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</si>
  <si>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</si>
  <si>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</si>
  <si>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</si>
  <si>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</si>
  <si>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</si>
  <si>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</si>
  <si>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</si>
  <si>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</si>
  <si>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</si>
  <si>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</si>
  <si>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</si>
  <si>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</si>
  <si>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</si>
  <si>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</si>
  <si>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</si>
  <si>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</si>
  <si>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</si>
  <si>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</si>
  <si>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</si>
  <si>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</si>
  <si>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</si>
  <si>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</si>
  <si>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</si>
  <si>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</si>
  <si>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</si>
  <si>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</si>
  <si>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</si>
  <si>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</si>
  <si>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</si>
  <si>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</si>
  <si>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</si>
  <si>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</si>
  <si>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</si>
  <si>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</si>
  <si>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</si>
  <si>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</si>
  <si>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</si>
  <si>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</si>
  <si>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</si>
  <si>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</si>
  <si>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</si>
  <si>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</si>
  <si>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</si>
  <si>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</si>
  <si>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</si>
  <si>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</si>
  <si>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</si>
  <si>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</si>
  <si>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</si>
  <si>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</si>
  <si>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</si>
  <si>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</si>
  <si>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</si>
  <si>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</si>
  <si>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</si>
  <si>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</si>
  <si>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</si>
  <si>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</si>
  <si>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</si>
  <si>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</si>
  <si>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</si>
  <si>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</si>
  <si>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</si>
  <si>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</si>
  <si>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</si>
  <si>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</si>
  <si>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</si>
  <si>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</si>
  <si>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</si>
  <si>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</si>
  <si>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</si>
  <si>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</si>
  <si>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</si>
  <si>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</si>
  <si>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</si>
  <si>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</si>
  <si>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</si>
  <si>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</si>
  <si>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</si>
  <si>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</si>
  <si>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</si>
  <si>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</si>
  <si>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</si>
  <si>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</si>
  <si>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</si>
  <si>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</si>
  <si>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</si>
  <si>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</si>
  <si>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</si>
  <si>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</si>
  <si>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</si>
  <si>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</si>
  <si>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</si>
  <si>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</si>
  <si>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</si>
  <si>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</si>
  <si>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</si>
  <si>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</si>
  <si>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</si>
  <si>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</si>
  <si>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</si>
  <si>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</si>
  <si>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</si>
  <si>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</si>
  <si>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</si>
  <si>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</si>
  <si>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</si>
  <si>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</si>
  <si>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</si>
  <si>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</si>
  <si>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</si>
  <si>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</si>
  <si>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</si>
  <si>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</si>
  <si>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</si>
  <si>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</si>
  <si>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</si>
  <si>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</si>
  <si>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</si>
  <si>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</si>
  <si>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</si>
  <si>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</si>
  <si>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</si>
  <si>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</si>
  <si>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</si>
  <si>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</si>
  <si>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</si>
  <si>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</si>
  <si>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</si>
  <si>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</si>
  <si>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</si>
  <si>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</si>
  <si>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</si>
  <si>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</si>
  <si>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</si>
  <si>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</si>
  <si>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</si>
  <si>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</si>
  <si>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</si>
  <si>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</si>
  <si>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</si>
  <si>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</si>
  <si>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</si>
  <si>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</si>
  <si>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</si>
  <si>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</si>
  <si>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</si>
  <si>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</si>
  <si>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</si>
  <si>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</si>
  <si>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</si>
  <si>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</si>
  <si>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</si>
  <si>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</si>
  <si>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</si>
  <si>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</si>
  <si>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</si>
  <si>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</si>
  <si>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</si>
  <si>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</si>
  <si>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</si>
  <si>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</si>
  <si>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</si>
  <si>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</si>
  <si>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</si>
  <si>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</si>
  <si>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</si>
  <si>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</si>
  <si>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</si>
  <si>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</si>
  <si>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</si>
  <si>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</si>
  <si>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</si>
  <si>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</si>
  <si>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</si>
  <si>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</si>
  <si>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</si>
  <si>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</si>
  <si>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</si>
  <si>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</si>
  <si>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</si>
  <si>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</si>
  <si>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</si>
  <si>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</si>
  <si>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</si>
  <si>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</si>
  <si>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</si>
  <si>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</si>
  <si>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</si>
  <si>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</si>
  <si>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</si>
  <si>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</si>
  <si>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</si>
  <si>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</si>
  <si>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</si>
  <si>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</si>
  <si>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</si>
  <si>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</si>
  <si>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</si>
  <si>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</si>
  <si>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</si>
  <si>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</si>
  <si>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</si>
  <si>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</si>
  <si>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</si>
  <si>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</si>
  <si>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</si>
  <si>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</si>
  <si>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</si>
  <si>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</si>
  <si>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</si>
  <si>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</si>
  <si>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</si>
  <si>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</si>
  <si>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</si>
  <si>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</si>
  <si>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</si>
  <si>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</si>
  <si>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</si>
  <si>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</si>
  <si>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</si>
  <si>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</si>
  <si>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</si>
  <si>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</si>
  <si>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</si>
  <si>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</si>
  <si>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</si>
  <si>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</si>
  <si>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</si>
  <si>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</si>
  <si>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</si>
  <si>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</si>
  <si>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</si>
  <si>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</si>
  <si>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</si>
  <si>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</si>
  <si>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</si>
  <si>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</si>
  <si>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</si>
  <si>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</si>
  <si>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</si>
  <si>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</si>
  <si>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</si>
  <si>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</si>
  <si>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</si>
  <si>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</si>
  <si>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</si>
  <si>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</si>
  <si>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</si>
  <si>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</si>
  <si>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</si>
  <si>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</si>
  <si>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</si>
  <si>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</si>
  <si>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</si>
  <si>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</si>
  <si>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</si>
  <si>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</si>
  <si>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</si>
  <si>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</si>
  <si>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</si>
  <si>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</si>
  <si>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</si>
  <si>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</si>
  <si>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</si>
  <si>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</si>
  <si>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</si>
  <si>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</si>
  <si>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</si>
  <si>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</si>
  <si>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</si>
  <si>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</si>
  <si>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</si>
  <si>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</si>
  <si>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</si>
  <si>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</si>
  <si>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</si>
  <si>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</si>
  <si>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</si>
  <si>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</si>
  <si>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</si>
  <si>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</si>
  <si>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</si>
  <si>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</si>
  <si>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</si>
  <si>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</si>
  <si>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</si>
  <si>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</si>
  <si>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</si>
  <si>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</si>
  <si>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</si>
  <si>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</si>
  <si>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</si>
  <si>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</si>
  <si>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</si>
  <si>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</si>
  <si>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</si>
  <si>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</si>
  <si>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</si>
  <si>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</si>
  <si>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</si>
  <si>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</si>
  <si>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</si>
  <si>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</si>
  <si>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</si>
  <si>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</si>
  <si>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</si>
  <si>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</si>
  <si>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</si>
  <si>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</si>
  <si>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</si>
  <si>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</si>
  <si>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</si>
  <si>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</si>
  <si>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</si>
  <si>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</si>
  <si>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</si>
  <si>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</si>
  <si>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</si>
  <si>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</si>
  <si>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</si>
  <si>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</si>
  <si>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</si>
  <si>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</si>
  <si>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</si>
  <si>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</si>
  <si>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</si>
  <si>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</si>
  <si>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</si>
  <si>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</si>
  <si>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</si>
  <si>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</si>
  <si>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</si>
  <si>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</si>
  <si>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</si>
  <si>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</si>
  <si>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</si>
  <si>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</si>
  <si>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</si>
  <si>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</si>
  <si>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</si>
  <si>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</si>
  <si>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</si>
  <si>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</si>
  <si>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</si>
  <si>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</si>
  <si>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</si>
  <si>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</si>
  <si>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</si>
  <si>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</si>
  <si>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</si>
  <si>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</si>
  <si>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</si>
  <si>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</si>
  <si>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</si>
  <si>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</si>
  <si>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</si>
  <si>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</si>
  <si>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</si>
  <si>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</si>
  <si>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</si>
  <si>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</si>
  <si>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</si>
  <si>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</si>
  <si>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</si>
  <si>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</si>
  <si>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</si>
  <si>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</si>
  <si>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</si>
  <si>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</si>
  <si>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</si>
  <si>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</si>
  <si>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</si>
  <si>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</si>
  <si>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</si>
  <si>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</si>
  <si>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</si>
  <si>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</si>
  <si>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</si>
  <si>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</si>
  <si>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</si>
  <si>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</si>
  <si>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</si>
  <si>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</si>
  <si>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</si>
  <si>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</si>
  <si>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</si>
  <si>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</si>
  <si>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</si>
  <si>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</si>
  <si>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</si>
  <si>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</si>
  <si>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</si>
  <si>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</si>
  <si>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</si>
  <si>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</si>
  <si>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</si>
  <si>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</si>
  <si>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</si>
  <si>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</si>
  <si>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</si>
  <si>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</si>
  <si>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</si>
  <si>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</si>
  <si>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</si>
  <si>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</si>
  <si>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</si>
  <si>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</si>
  <si>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</si>
  <si>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</si>
  <si>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</si>
  <si>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</si>
  <si>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</si>
  <si>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</si>
  <si>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</si>
  <si>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</si>
  <si>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</si>
  <si>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</si>
  <si>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</si>
  <si>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</si>
  <si>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</si>
  <si>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</si>
  <si>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</si>
  <si>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</si>
  <si>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</si>
  <si>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</si>
  <si>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</si>
  <si>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</si>
  <si>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</si>
  <si>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</si>
  <si>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</si>
  <si>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</si>
  <si>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</si>
  <si>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</si>
  <si>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</si>
  <si>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</si>
  <si>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</si>
  <si>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</si>
  <si>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</si>
  <si>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</si>
  <si>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</si>
  <si>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</si>
  <si>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</si>
  <si>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</si>
  <si>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</si>
  <si>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</si>
  <si>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</si>
  <si>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</si>
  <si>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</si>
  <si>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</si>
  <si>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</si>
  <si>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</si>
  <si>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</si>
  <si>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</si>
  <si>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</si>
  <si>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</si>
  <si>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</si>
  <si>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</si>
  <si>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</si>
  <si>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</si>
  <si>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</si>
  <si>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</si>
  <si>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</si>
  <si>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</si>
  <si>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</si>
  <si>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</si>
  <si>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</si>
  <si>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</si>
  <si>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</si>
  <si>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</si>
  <si>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</si>
  <si>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</si>
  <si>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</si>
  <si>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</si>
  <si>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</si>
  <si>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</si>
  <si>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</si>
  <si>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</si>
  <si>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</si>
  <si>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</si>
  <si>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</si>
  <si>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</si>
  <si>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</si>
  <si>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</si>
  <si>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</si>
  <si>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</si>
  <si>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</si>
  <si>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</si>
  <si>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</si>
  <si>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</si>
  <si>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</si>
  <si>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</si>
  <si>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</si>
  <si>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</si>
  <si>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</si>
  <si>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</si>
  <si>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</si>
  <si>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</si>
  <si>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</si>
  <si>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</si>
  <si>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</si>
  <si>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</si>
  <si>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</si>
  <si>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</si>
  <si>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</si>
  <si>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</si>
  <si>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</si>
  <si>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</si>
  <si>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</si>
  <si>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</si>
  <si>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</si>
  <si>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</si>
  <si>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</si>
  <si>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</si>
  <si>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</si>
  <si>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</si>
  <si>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</si>
  <si>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</si>
  <si>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</si>
  <si>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</si>
  <si>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</si>
  <si>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</si>
  <si>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</si>
  <si>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</si>
  <si>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</si>
  <si>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</si>
  <si>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</si>
  <si>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</si>
  <si>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</si>
  <si>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</si>
  <si>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</si>
  <si>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</si>
  <si>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</si>
  <si>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</si>
  <si>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</si>
  <si>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</si>
  <si>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</si>
  <si>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</si>
  <si>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</si>
  <si>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</si>
  <si>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</si>
  <si>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</si>
  <si>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</si>
  <si>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</si>
  <si>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</si>
  <si>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</si>
  <si>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</si>
  <si>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</si>
  <si>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</si>
  <si>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</si>
  <si>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</si>
  <si>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</si>
  <si>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</si>
  <si>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</si>
  <si>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</si>
  <si>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</si>
  <si>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</si>
  <si>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</si>
  <si>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</si>
  <si>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</si>
  <si>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</si>
  <si>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</si>
  <si>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</si>
  <si>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</si>
  <si>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</si>
  <si>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</si>
  <si>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</si>
  <si>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</si>
  <si>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</si>
  <si>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</si>
  <si>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</si>
  <si>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</si>
  <si>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</si>
  <si>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</si>
  <si>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</si>
  <si>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</si>
  <si>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</si>
  <si>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</si>
  <si>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</si>
  <si>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</si>
  <si>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</si>
  <si>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</si>
  <si>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</si>
  <si>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</si>
  <si>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</si>
  <si>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</si>
  <si>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</si>
  <si>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</si>
  <si>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</si>
  <si>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</si>
  <si>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</si>
  <si>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</si>
  <si>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</si>
  <si>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</si>
  <si>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</si>
  <si>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</si>
  <si>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</si>
  <si>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</si>
  <si>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</si>
  <si>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</si>
  <si>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</si>
  <si>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</si>
  <si>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</si>
  <si>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</si>
  <si>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</si>
  <si>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</si>
  <si>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</si>
  <si>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</si>
  <si>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</si>
  <si>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</si>
  <si>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</si>
  <si>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</si>
  <si>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</si>
  <si>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</si>
  <si>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</si>
  <si>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</si>
  <si>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</si>
  <si>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</si>
  <si>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</si>
  <si>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</si>
  <si>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</si>
  <si>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</si>
  <si>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</si>
  <si>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</si>
  <si>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</si>
  <si>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</si>
  <si>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</si>
  <si>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</si>
  <si>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</si>
  <si>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</si>
  <si>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</si>
  <si>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</si>
  <si>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</si>
  <si>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</si>
  <si>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</si>
  <si>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</si>
  <si>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</si>
  <si>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</si>
  <si>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</si>
  <si>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</si>
  <si>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</si>
  <si>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</si>
  <si>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</si>
  <si>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</si>
  <si>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</si>
  <si>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</si>
  <si>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</si>
  <si>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</si>
  <si>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</si>
  <si>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</si>
  <si>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</si>
  <si>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</si>
  <si>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</si>
  <si>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</si>
  <si>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</si>
  <si>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</si>
  <si>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</si>
  <si>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</si>
  <si>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</si>
  <si>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</si>
  <si>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</si>
  <si>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</si>
  <si>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</si>
  <si>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</si>
  <si>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</si>
  <si>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</si>
  <si>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</si>
  <si>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</si>
  <si>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</si>
  <si>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</si>
  <si>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</si>
  <si>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</si>
  <si>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</si>
  <si>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</si>
  <si>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</si>
  <si>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</si>
  <si>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</si>
  <si>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</si>
  <si>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</si>
  <si>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</si>
  <si>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</si>
  <si>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</si>
  <si>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</si>
  <si>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</si>
  <si>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</si>
  <si>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</si>
  <si>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</si>
  <si>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</si>
  <si>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</si>
  <si>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</si>
  <si>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</si>
  <si>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</si>
  <si>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</si>
  <si>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</si>
  <si>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</si>
  <si>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</si>
  <si>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</si>
  <si>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</si>
  <si>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</si>
  <si>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</si>
  <si>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</si>
  <si>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</si>
  <si>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</si>
  <si>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</si>
  <si>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</si>
  <si>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</si>
  <si>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</si>
  <si>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</si>
  <si>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</si>
  <si>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</si>
  <si>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</si>
  <si>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</si>
  <si>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</si>
  <si>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</si>
  <si>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</si>
  <si>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</si>
  <si>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</si>
  <si>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</si>
  <si>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</si>
  <si>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</si>
  <si>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</si>
  <si>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</si>
  <si>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</si>
  <si>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</si>
  <si>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</si>
  <si>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</si>
  <si>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</si>
  <si>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</si>
  <si>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</si>
  <si>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</si>
  <si>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</si>
  <si>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</si>
  <si>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</si>
  <si>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</si>
  <si>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</si>
  <si>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</si>
  <si>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</si>
  <si>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</si>
  <si>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</si>
  <si>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</si>
  <si>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</si>
  <si>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</si>
  <si>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</si>
  <si>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</si>
  <si>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</si>
  <si>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</si>
  <si>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</si>
  <si>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</si>
  <si>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</si>
  <si>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</si>
  <si>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</si>
  <si>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</si>
  <si>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</si>
  <si>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</si>
  <si>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</si>
  <si>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</si>
  <si>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</si>
  <si>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</si>
  <si>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</si>
  <si>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</si>
  <si>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</si>
  <si>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</si>
  <si>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</si>
  <si>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</si>
  <si>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</si>
  <si>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</si>
  <si>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</si>
  <si>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</si>
  <si>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</si>
  <si>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</si>
  <si>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</si>
  <si>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</si>
  <si>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</si>
  <si>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</si>
  <si>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</si>
  <si>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</si>
  <si>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</si>
  <si>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</si>
  <si>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</si>
  <si>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</si>
  <si>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</si>
  <si>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</si>
  <si>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</si>
  <si>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</si>
  <si>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</si>
  <si>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</si>
  <si>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</si>
  <si>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</si>
  <si>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</si>
  <si>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</si>
  <si>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</si>
  <si>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</si>
  <si>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</si>
  <si>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</si>
  <si>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</si>
  <si>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</si>
  <si>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</si>
  <si>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</si>
  <si>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</si>
  <si>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</si>
  <si>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</si>
  <si>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</si>
  <si>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</si>
  <si>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</si>
  <si>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</si>
  <si>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</si>
  <si>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</si>
  <si>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</si>
  <si>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</si>
  <si>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</si>
  <si>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</si>
  <si>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</si>
  <si>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</si>
  <si>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</si>
  <si>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</si>
  <si>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</si>
  <si>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</si>
  <si>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</si>
  <si>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</si>
  <si>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</si>
  <si>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</si>
  <si>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</si>
  <si>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</si>
  <si>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</si>
  <si>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</si>
  <si>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</si>
  <si>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</si>
  <si>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</si>
  <si>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</si>
  <si>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</si>
  <si>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</si>
  <si>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</si>
  <si>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</si>
  <si>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</si>
  <si>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</si>
  <si>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</si>
  <si>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</si>
  <si>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</si>
  <si>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</si>
  <si>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</si>
  <si>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</si>
  <si>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</si>
  <si>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</si>
  <si>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</si>
  <si>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</si>
  <si>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</si>
  <si>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</si>
  <si>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</si>
  <si>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</si>
  <si>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</si>
  <si>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</si>
  <si>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</si>
  <si>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</si>
  <si>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</si>
  <si>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</si>
  <si>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</si>
  <si>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</si>
  <si>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</si>
  <si>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</si>
  <si>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</si>
  <si>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</si>
  <si>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</si>
  <si>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</si>
  <si>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</si>
  <si>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</si>
  <si>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</si>
  <si>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</si>
  <si>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</si>
  <si>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</si>
  <si>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</si>
  <si>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</si>
  <si>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</si>
  <si>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</si>
  <si>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</si>
  <si>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</si>
  <si>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</si>
  <si>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</si>
  <si>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</si>
  <si>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</si>
  <si>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</si>
  <si>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</si>
  <si>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</si>
  <si>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</si>
  <si>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</si>
  <si>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</si>
  <si>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</si>
  <si>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</si>
  <si>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</si>
  <si>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</si>
  <si>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</si>
  <si>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</si>
  <si>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</si>
  <si>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</si>
  <si>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</si>
  <si>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</si>
  <si>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</si>
  <si>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</si>
  <si>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</si>
  <si>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</si>
  <si>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</si>
  <si>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</si>
  <si>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</si>
  <si>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</si>
  <si>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</si>
  <si>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</si>
  <si>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</si>
  <si>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</si>
  <si>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</si>
  <si>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</si>
  <si>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</si>
  <si>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</si>
  <si>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</si>
  <si>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</si>
  <si>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</si>
  <si>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</si>
  <si>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</si>
  <si>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</si>
  <si>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</si>
  <si>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</si>
  <si>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</si>
  <si>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</si>
  <si>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</si>
  <si>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</si>
  <si>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</si>
  <si>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</si>
  <si>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</si>
  <si>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</si>
  <si>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</si>
  <si>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</si>
  <si>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</si>
  <si>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</si>
  <si>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</si>
  <si>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</si>
  <si>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</si>
  <si>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</si>
  <si>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</si>
  <si>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</si>
  <si>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</si>
  <si>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</si>
  <si>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</si>
  <si>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</si>
  <si>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</si>
  <si>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</si>
  <si>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</si>
  <si>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</si>
  <si>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</si>
  <si>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</si>
  <si>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</si>
  <si>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</si>
  <si>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</si>
  <si>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</si>
  <si>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</si>
  <si>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</si>
  <si>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</si>
  <si>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</si>
  <si>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</si>
  <si>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</si>
  <si>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</si>
  <si>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</si>
  <si>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</si>
  <si>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</si>
  <si>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</si>
  <si>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</si>
  <si>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</si>
  <si>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</si>
  <si>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</si>
  <si>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</si>
  <si>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</si>
  <si>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</si>
  <si>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</si>
  <si>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</si>
  <si>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</si>
  <si>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</si>
  <si>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</si>
  <si>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</si>
  <si>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</si>
  <si>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</si>
  <si>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</si>
  <si>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</si>
  <si>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</si>
  <si>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</si>
  <si>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</si>
  <si>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</si>
  <si>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</si>
  <si>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</si>
  <si>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</si>
  <si>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</si>
  <si>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</si>
  <si>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</si>
  <si>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</si>
  <si>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</si>
  <si>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</si>
  <si>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</si>
  <si>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</si>
  <si>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</si>
  <si>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</si>
  <si>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</si>
  <si>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</si>
  <si>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</si>
  <si>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</si>
  <si>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</si>
  <si>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</si>
  <si>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</si>
  <si>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</si>
  <si>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</si>
  <si>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</si>
  <si>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</si>
  <si>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</si>
  <si>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</si>
  <si>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</si>
  <si>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</si>
  <si>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</si>
  <si>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</si>
  <si>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</si>
  <si>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</si>
  <si>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</si>
  <si>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</si>
  <si>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</si>
  <si>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</si>
  <si>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</si>
  <si>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</si>
  <si>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</si>
  <si>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</si>
  <si>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</si>
  <si>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</si>
  <si>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</si>
  <si>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</si>
  <si>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</si>
  <si>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</si>
  <si>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</si>
  <si>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</si>
  <si>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</si>
  <si>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</si>
  <si>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</si>
  <si>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</si>
  <si>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</si>
  <si>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</si>
  <si>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</si>
  <si>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</si>
  <si>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</si>
  <si>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</si>
  <si>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</si>
  <si>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</si>
  <si>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</si>
  <si>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</si>
  <si>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</si>
  <si>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</si>
  <si>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</si>
  <si>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</si>
  <si>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</si>
  <si>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</si>
  <si>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</si>
  <si>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</si>
  <si>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</si>
  <si>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</si>
  <si>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</si>
  <si>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</si>
  <si>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</si>
  <si>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</si>
  <si>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</si>
  <si>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</si>
  <si>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</si>
  <si>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</si>
  <si>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</si>
  <si>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</si>
  <si>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</si>
  <si>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</si>
  <si>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</si>
  <si>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</si>
  <si>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</si>
  <si>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</si>
  <si>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</si>
  <si>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</si>
  <si>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</si>
  <si>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</si>
  <si>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</si>
  <si>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</si>
  <si>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</si>
  <si>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</si>
  <si>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</si>
  <si>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</si>
  <si>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</si>
  <si>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</si>
  <si>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</si>
  <si>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</si>
  <si>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</si>
  <si>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</si>
  <si>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</si>
  <si>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</si>
  <si>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</si>
  <si>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</si>
  <si>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</si>
  <si>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</si>
  <si>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</si>
  <si>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</si>
  <si>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</si>
  <si>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</si>
  <si>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</si>
  <si>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</si>
  <si>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</si>
  <si>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</si>
  <si>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</si>
  <si>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</si>
  <si>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</si>
  <si>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</si>
  <si>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</si>
  <si>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</si>
  <si>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</si>
  <si>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</si>
  <si>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</si>
  <si>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</si>
  <si>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</si>
  <si>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</si>
  <si>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</si>
  <si>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</si>
  <si>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</si>
  <si>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</si>
  <si>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</si>
  <si>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</si>
  <si>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</si>
  <si>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</si>
  <si>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</si>
  <si>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</si>
  <si>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</si>
  <si>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</si>
  <si>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</si>
  <si>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</si>
  <si>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</si>
  <si>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</si>
  <si>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</si>
  <si>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</si>
  <si>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</si>
  <si>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</si>
  <si>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</si>
  <si>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</si>
  <si>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</si>
  <si>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</si>
  <si>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</si>
  <si>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</si>
  <si>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</si>
  <si>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</si>
  <si>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</si>
  <si>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</si>
  <si>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</si>
  <si>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</si>
  <si>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</si>
  <si>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</si>
  <si>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</si>
  <si>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</si>
  <si>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</si>
  <si>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</si>
  <si>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</si>
  <si>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</si>
  <si>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</si>
  <si>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</si>
  <si>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</si>
  <si>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</si>
  <si>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</si>
  <si>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</si>
  <si>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</si>
  <si>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</si>
  <si>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</si>
  <si>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</si>
  <si>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</si>
  <si>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</si>
  <si>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</si>
  <si>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</si>
  <si>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</si>
  <si>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</si>
  <si>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</si>
  <si>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</si>
  <si>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</si>
  <si>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</si>
  <si>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</si>
  <si>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</si>
  <si>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</si>
  <si>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</si>
  <si>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</si>
  <si>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</si>
  <si>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</si>
  <si>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</si>
  <si>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</si>
  <si>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</si>
  <si>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</si>
  <si>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</si>
  <si>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</si>
  <si>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</si>
  <si>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</si>
  <si>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</si>
  <si>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</si>
  <si>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</si>
  <si>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</si>
  <si>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</si>
  <si>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</si>
  <si>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</si>
  <si>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</si>
  <si>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</si>
  <si>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</si>
  <si>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</si>
  <si>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</si>
  <si>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</si>
  <si>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</si>
  <si>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</si>
  <si>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</si>
  <si>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</si>
  <si>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</si>
  <si>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</si>
  <si>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</si>
  <si>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</si>
  <si>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</si>
  <si>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</si>
  <si>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</si>
  <si>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</si>
  <si>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</si>
  <si>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</si>
  <si>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</si>
  <si>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</si>
  <si>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</si>
  <si>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</si>
  <si>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</si>
  <si>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</si>
  <si>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</si>
  <si>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</si>
  <si>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</si>
  <si>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</si>
  <si>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</si>
  <si>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</si>
  <si>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</si>
  <si>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</si>
  <si>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</si>
  <si>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</si>
  <si>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</si>
  <si>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</si>
  <si>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</si>
  <si>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</si>
  <si>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</si>
  <si>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</si>
  <si>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</si>
  <si>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</si>
  <si>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</si>
  <si>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</si>
  <si>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</si>
  <si>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</si>
  <si>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</si>
  <si>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</si>
  <si>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</si>
  <si>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</si>
  <si>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</si>
  <si>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</si>
  <si>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</si>
  <si>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</si>
  <si>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</si>
  <si>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</si>
  <si>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</si>
  <si>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</si>
  <si>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</si>
  <si>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</si>
  <si>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</si>
  <si>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</si>
  <si>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</si>
  <si>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</si>
  <si>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</si>
  <si>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</si>
  <si>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</si>
  <si>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</si>
  <si>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</si>
  <si>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</si>
  <si>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</si>
  <si>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</si>
  <si>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</si>
  <si>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</si>
  <si>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</si>
  <si>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</si>
  <si>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</si>
  <si>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</si>
  <si>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</si>
  <si>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</si>
  <si>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</si>
  <si>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</si>
  <si>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</si>
  <si>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</si>
  <si>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</si>
  <si>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</si>
  <si>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</si>
  <si>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</si>
  <si>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</si>
  <si>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</si>
  <si>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</si>
  <si>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</si>
  <si>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</si>
  <si>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</si>
  <si>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</si>
  <si>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</si>
  <si>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</si>
  <si>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</si>
  <si>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</si>
  <si>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</si>
  <si>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</si>
  <si>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</si>
  <si>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</si>
  <si>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</si>
  <si>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</si>
  <si>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</si>
  <si>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</si>
  <si>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</si>
  <si>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</si>
  <si>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</si>
  <si>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</si>
  <si>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</si>
  <si>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</si>
  <si>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</si>
  <si>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</si>
  <si>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</si>
  <si>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</si>
  <si>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</si>
  <si>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</si>
  <si>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</si>
  <si>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</si>
  <si>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</si>
  <si>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</si>
  <si>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</si>
  <si>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</si>
  <si>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</si>
  <si>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</si>
  <si>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</si>
  <si>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</si>
  <si>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</si>
  <si>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</si>
  <si>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</si>
  <si>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</si>
  <si>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</si>
  <si>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</si>
  <si>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</si>
  <si>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</si>
  <si>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</si>
  <si>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</si>
  <si>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</si>
  <si>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</si>
  <si>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</si>
  <si>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</si>
  <si>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</si>
  <si>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</si>
  <si>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</si>
  <si>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</si>
  <si>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</si>
  <si>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</si>
  <si>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</si>
  <si>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</si>
  <si>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</si>
  <si>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</si>
  <si>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</si>
  <si>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</si>
  <si>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</si>
  <si>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</si>
  <si>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</si>
  <si>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</si>
  <si>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</si>
  <si>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</si>
  <si>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</si>
  <si>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</si>
  <si>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</si>
  <si>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</si>
  <si>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</si>
  <si>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</si>
  <si>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</si>
  <si>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</si>
  <si>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</si>
  <si>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</si>
  <si>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</si>
  <si>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</si>
  <si>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</si>
  <si>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</si>
  <si>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</si>
  <si>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</si>
  <si>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</si>
  <si>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</si>
  <si>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</si>
  <si>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</si>
  <si>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</si>
  <si>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</si>
  <si>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</si>
  <si>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</si>
  <si>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</si>
  <si>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</si>
  <si>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</si>
  <si>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</si>
  <si>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</si>
  <si>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</si>
  <si>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</si>
  <si>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</si>
  <si>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</si>
  <si>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</si>
  <si>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</si>
  <si>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</si>
  <si>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</si>
  <si>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</si>
  <si>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</si>
  <si>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</si>
  <si>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</si>
  <si>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</si>
  <si>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</si>
  <si>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</si>
  <si>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</si>
  <si>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</si>
  <si>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</si>
  <si>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</si>
  <si>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</si>
  <si>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</si>
  <si>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</si>
  <si>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</si>
  <si>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</si>
  <si>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</si>
  <si>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</si>
  <si>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</si>
  <si>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</si>
  <si>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</si>
  <si>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</si>
  <si>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</si>
  <si>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</si>
  <si>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</si>
  <si>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</si>
  <si>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</si>
  <si>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</si>
  <si>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</si>
  <si>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</si>
  <si>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</si>
  <si>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</si>
  <si>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</si>
  <si>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</si>
  <si>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</si>
  <si>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</si>
  <si>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</si>
  <si>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</si>
  <si>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</si>
  <si>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</si>
  <si>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</si>
  <si>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</si>
  <si>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</si>
  <si>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</si>
  <si>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</si>
  <si>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</si>
  <si>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</si>
  <si>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</si>
  <si>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</si>
  <si>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</si>
  <si>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</si>
  <si>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</si>
  <si>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</si>
  <si>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</si>
  <si>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</si>
  <si>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</si>
  <si>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</si>
  <si>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</si>
  <si>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</si>
  <si>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</si>
  <si>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</si>
  <si>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</si>
  <si>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</si>
  <si>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</si>
  <si>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</si>
  <si>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</si>
  <si>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</si>
  <si>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</si>
  <si>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</si>
  <si>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</si>
  <si>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</si>
  <si>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</si>
  <si>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</si>
  <si>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</si>
  <si>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</si>
  <si>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</si>
  <si>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</si>
  <si>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</si>
  <si>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</si>
  <si>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</si>
  <si>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</si>
  <si>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</si>
  <si>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</si>
  <si>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</si>
  <si>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</si>
  <si>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</si>
  <si>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</si>
  <si>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</si>
  <si>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</si>
  <si>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</si>
  <si>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</si>
  <si>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</si>
  <si>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</si>
  <si>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</si>
  <si>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</si>
  <si>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</si>
  <si>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</si>
  <si>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</si>
  <si>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</si>
  <si>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</si>
  <si>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</si>
  <si>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</si>
  <si>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</si>
  <si>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</si>
  <si>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</si>
  <si>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</si>
  <si>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</si>
  <si>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</si>
  <si>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</si>
  <si>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</si>
  <si>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</si>
  <si>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</si>
  <si>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</si>
  <si>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</si>
  <si>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</si>
  <si>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</si>
  <si>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</si>
  <si>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</si>
  <si>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</si>
  <si>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</si>
  <si>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</si>
  <si>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</si>
  <si>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</si>
  <si>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</si>
  <si>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</si>
  <si>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</si>
  <si>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</si>
  <si>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</si>
  <si>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</si>
  <si>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</si>
  <si>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</si>
  <si>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</si>
  <si>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</si>
  <si>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</si>
  <si>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</si>
  <si>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</si>
  <si>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</si>
  <si>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</si>
  <si>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</si>
  <si>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</si>
  <si>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</si>
  <si>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</si>
  <si>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</si>
  <si>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</si>
  <si>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</si>
  <si>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</si>
  <si>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</si>
  <si>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</si>
  <si>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</si>
  <si>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</si>
  <si>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</si>
  <si>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</si>
  <si>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</si>
  <si>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</si>
  <si>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</si>
  <si>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</si>
  <si>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</si>
  <si>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</si>
  <si>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</si>
  <si>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</si>
  <si>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</si>
  <si>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</si>
  <si>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</si>
  <si>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</si>
  <si>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</si>
  <si>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</si>
  <si>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</si>
  <si>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</si>
  <si>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</si>
  <si>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</si>
  <si>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</si>
  <si>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</si>
  <si>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</si>
  <si>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</si>
  <si>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</si>
  <si>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</si>
  <si>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</si>
  <si>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</si>
  <si>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</si>
  <si>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</si>
  <si>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</si>
  <si>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</si>
  <si>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</si>
  <si>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</si>
  <si>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</si>
  <si>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</si>
  <si>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</si>
  <si>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</si>
  <si>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</si>
  <si>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</si>
  <si>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</si>
  <si>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</si>
  <si>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</si>
  <si>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</si>
  <si>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</si>
  <si>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</si>
  <si>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</si>
  <si>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</si>
  <si>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</si>
  <si>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</si>
  <si>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</si>
  <si>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</si>
  <si>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</si>
  <si>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</si>
  <si>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</si>
  <si>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</si>
  <si>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</si>
  <si>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</si>
  <si>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</si>
  <si>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</si>
  <si>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</si>
  <si>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</si>
  <si>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</si>
  <si>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</si>
  <si>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</si>
  <si>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</si>
  <si>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</si>
  <si>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</si>
  <si>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</si>
  <si>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</si>
  <si>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</si>
  <si>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</si>
  <si>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</si>
  <si>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</si>
  <si>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</si>
  <si>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</si>
  <si>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</si>
  <si>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</si>
  <si>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</si>
  <si>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</si>
  <si>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</si>
  <si>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</si>
  <si>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</si>
  <si>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</si>
  <si>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</si>
  <si>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</si>
  <si>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</si>
  <si>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</si>
  <si>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</si>
  <si>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</si>
  <si>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</si>
  <si>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</si>
  <si>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</si>
  <si>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</si>
  <si>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</si>
  <si>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</si>
  <si>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</si>
  <si>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</si>
  <si>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</si>
  <si>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</si>
  <si>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</si>
  <si>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</si>
  <si>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</si>
  <si>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</si>
  <si>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</si>
  <si>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</si>
  <si>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</si>
  <si>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</si>
  <si>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</si>
  <si>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</si>
  <si>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</si>
  <si>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</si>
  <si>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</si>
  <si>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</si>
  <si>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</si>
  <si>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</si>
  <si>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</si>
  <si>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</si>
  <si>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</si>
  <si>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</si>
  <si>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</si>
  <si>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</si>
  <si>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</si>
  <si>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</si>
  <si>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</si>
  <si>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</si>
  <si>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</si>
  <si>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</si>
  <si>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</si>
  <si>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</si>
  <si>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</si>
  <si>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</si>
  <si>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</si>
  <si>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</si>
  <si>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</si>
  <si>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</si>
  <si>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</si>
  <si>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</si>
  <si>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</si>
  <si>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</si>
  <si>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</si>
  <si>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</si>
  <si>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</si>
  <si>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</si>
  <si>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</si>
  <si>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</si>
  <si>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</si>
  <si>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</si>
  <si>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</si>
  <si>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</si>
  <si>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</si>
  <si>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</si>
  <si>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</si>
  <si>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</si>
  <si>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</si>
  <si>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</si>
  <si>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</si>
  <si>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</si>
  <si>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</si>
  <si>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</si>
  <si>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</si>
  <si>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</si>
  <si>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</si>
  <si>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</si>
  <si>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</si>
  <si>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</si>
  <si>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</si>
  <si>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</si>
  <si>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</si>
  <si>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</si>
  <si>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</si>
  <si>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</si>
  <si>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</si>
  <si>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</si>
  <si>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</si>
  <si>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</si>
  <si>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</si>
  <si>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</si>
  <si>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</si>
  <si>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</si>
  <si>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</si>
  <si>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</si>
  <si>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</si>
  <si>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</si>
  <si>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</si>
  <si>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</si>
  <si>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</si>
  <si>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</si>
  <si>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</si>
  <si>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</si>
  <si>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</si>
  <si>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</si>
  <si>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</si>
  <si>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</si>
  <si>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</si>
  <si>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</si>
  <si>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</si>
  <si>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</si>
  <si>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</si>
  <si>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</si>
  <si>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</si>
  <si>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</si>
  <si>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</si>
  <si>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</si>
  <si>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</si>
  <si>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</si>
  <si>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</si>
  <si>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</si>
  <si>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</si>
  <si>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</si>
  <si>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</si>
  <si>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</si>
  <si>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</si>
  <si>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</si>
  <si>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</si>
  <si>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</si>
  <si>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</si>
  <si>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</si>
  <si>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</si>
  <si>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</si>
  <si>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</si>
  <si>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</si>
  <si>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</si>
  <si>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</si>
  <si>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</si>
  <si>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</si>
  <si>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</si>
  <si>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</si>
  <si>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</si>
  <si>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</si>
  <si>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</si>
  <si>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</si>
  <si>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</si>
  <si>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</si>
  <si>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</si>
  <si>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</si>
  <si>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</si>
  <si>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</si>
  <si>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</si>
  <si>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</si>
  <si>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</si>
  <si>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</si>
  <si>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</si>
  <si>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</si>
  <si>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</si>
  <si>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</si>
  <si>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</si>
  <si>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</si>
  <si>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</si>
  <si>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</si>
  <si>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</si>
  <si>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</si>
  <si>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</si>
  <si>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</si>
  <si>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</si>
  <si>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</si>
  <si>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</si>
  <si>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</si>
  <si>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</si>
  <si>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</si>
  <si>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</si>
  <si>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</si>
  <si>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</si>
  <si>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</si>
  <si>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</si>
  <si>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</si>
  <si>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</si>
  <si>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</si>
  <si>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</si>
  <si>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</si>
  <si>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</si>
  <si>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</si>
  <si>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</si>
  <si>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</si>
  <si>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</si>
  <si>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</si>
  <si>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</si>
  <si>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</si>
  <si>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</si>
  <si>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</si>
  <si>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</si>
  <si>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</si>
  <si>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</si>
  <si>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</si>
  <si>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</si>
  <si>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</si>
  <si>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</si>
  <si>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</si>
  <si>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</si>
  <si>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</si>
  <si>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</si>
  <si>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</si>
  <si>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</si>
  <si>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</si>
  <si>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</si>
  <si>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</si>
  <si>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</si>
  <si>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</si>
  <si>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</si>
  <si>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</si>
  <si>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</si>
  <si>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</si>
  <si>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</si>
  <si>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</si>
  <si>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</si>
  <si>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</si>
  <si>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</si>
  <si>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</si>
  <si>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</si>
  <si>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</si>
  <si>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</si>
  <si>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</si>
  <si>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</si>
  <si>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</si>
  <si>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</si>
  <si>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</si>
  <si>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</si>
  <si>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</si>
  <si>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</si>
  <si>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</si>
  <si>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</si>
  <si>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</si>
  <si>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</si>
  <si>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</si>
  <si>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</si>
  <si>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</si>
  <si>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</si>
  <si>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</si>
  <si>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</si>
  <si>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</si>
  <si>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</si>
  <si>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</si>
  <si>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</si>
  <si>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</si>
  <si>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</si>
  <si>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</si>
  <si>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</si>
  <si>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</si>
  <si>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</si>
  <si>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</si>
  <si>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</si>
  <si>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</si>
  <si>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</si>
  <si>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</si>
  <si>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</si>
  <si>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</si>
  <si>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</si>
  <si>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</si>
  <si>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</si>
  <si>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</si>
  <si>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</si>
  <si>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</si>
  <si>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</si>
  <si>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</si>
  <si>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</si>
  <si>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</si>
  <si>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</si>
  <si>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</si>
  <si>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</si>
  <si>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</si>
  <si>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</si>
  <si>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</si>
  <si>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</si>
  <si>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</si>
  <si>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</si>
  <si>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</si>
  <si>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</si>
  <si>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</si>
  <si>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</si>
  <si>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</si>
  <si>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</si>
  <si>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</si>
  <si>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</si>
  <si>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</si>
  <si>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</si>
  <si>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</si>
  <si>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</si>
  <si>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</si>
  <si>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</si>
  <si>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</si>
  <si>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</si>
  <si>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</si>
  <si>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</si>
  <si>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</si>
  <si>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</si>
  <si>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</si>
  <si>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</si>
  <si>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</si>
  <si>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</si>
  <si>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</si>
  <si>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</si>
  <si>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</si>
  <si>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</si>
  <si>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</si>
  <si>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</si>
  <si>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</si>
  <si>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</si>
  <si>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</si>
  <si>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</si>
  <si>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</si>
  <si>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</si>
  <si>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</si>
  <si>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</si>
  <si>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</si>
  <si>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</si>
  <si>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</si>
  <si>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</si>
  <si>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</si>
  <si>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</si>
  <si>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</si>
  <si>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</si>
  <si>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</si>
  <si>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</si>
  <si>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</si>
  <si>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</si>
  <si>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</si>
  <si>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</si>
  <si>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</si>
  <si>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</si>
  <si>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</si>
  <si>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</si>
  <si>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</si>
  <si>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</si>
  <si>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</si>
  <si>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</si>
  <si>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</si>
  <si>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</si>
  <si>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</si>
  <si>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</si>
  <si>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</si>
  <si>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</si>
  <si>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</si>
  <si>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</si>
  <si>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</si>
  <si>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</si>
  <si>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</si>
  <si>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</si>
  <si>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</si>
  <si>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</si>
  <si>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</si>
  <si>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</si>
  <si>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</si>
  <si>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</si>
  <si>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</si>
  <si>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</si>
  <si>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</si>
  <si>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</si>
  <si>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</si>
  <si>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</si>
  <si>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</si>
  <si>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</si>
  <si>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</si>
  <si>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</si>
  <si>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</si>
  <si>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</si>
  <si>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</si>
  <si>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</si>
  <si>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</si>
  <si>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</si>
  <si>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</si>
  <si>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</si>
  <si>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</si>
  <si>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</si>
  <si>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</si>
  <si>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</si>
  <si>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</si>
  <si>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</si>
  <si>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</si>
  <si>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</si>
  <si>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</si>
  <si>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</si>
  <si>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</si>
  <si>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</si>
  <si>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</si>
  <si>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</si>
  <si>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</si>
  <si>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</si>
  <si>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</si>
  <si>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</si>
  <si>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</si>
  <si>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</si>
  <si>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</si>
  <si>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</si>
  <si>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</si>
  <si>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</si>
  <si>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</si>
  <si>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</si>
  <si>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</si>
  <si>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</si>
  <si>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</si>
  <si>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</si>
  <si>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</si>
  <si>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</si>
  <si>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</si>
  <si>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</si>
  <si>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</si>
  <si>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</si>
  <si>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</si>
  <si>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</si>
  <si>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</si>
  <si>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</si>
  <si>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</si>
  <si>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</si>
  <si>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</si>
  <si>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</si>
  <si>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</si>
  <si>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</si>
  <si>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</si>
  <si>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</si>
  <si>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</si>
  <si>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</si>
  <si>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</si>
  <si>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</si>
  <si>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</si>
  <si>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</si>
  <si>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</si>
  <si>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</si>
  <si>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</si>
  <si>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</si>
  <si>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</si>
  <si>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</si>
  <si>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</si>
  <si>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</si>
  <si>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</si>
  <si>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</si>
  <si>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</si>
  <si>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</si>
  <si>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</si>
  <si>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</si>
  <si>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</si>
  <si>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</si>
  <si>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</si>
  <si>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</si>
  <si>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</si>
  <si>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</si>
  <si>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</si>
  <si>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</si>
  <si>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</si>
  <si>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</si>
  <si>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</si>
  <si>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</si>
  <si>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</si>
  <si>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</si>
  <si>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</si>
  <si>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</si>
  <si>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</si>
  <si>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</si>
  <si>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</si>
  <si>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</si>
  <si>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</si>
  <si>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</si>
  <si>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</si>
  <si>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</si>
  <si>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</si>
  <si>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</si>
  <si>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</si>
  <si>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</si>
  <si>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</si>
  <si>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</si>
  <si>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</si>
  <si>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</si>
  <si>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</si>
  <si>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</si>
  <si>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</si>
  <si>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</si>
  <si>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</si>
  <si>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</si>
  <si>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</si>
  <si>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</si>
  <si>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</si>
  <si>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</si>
  <si>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</si>
  <si>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</si>
  <si>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</si>
  <si>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</si>
  <si>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</si>
  <si>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</si>
  <si>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</si>
  <si>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</si>
  <si>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</si>
  <si>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</si>
  <si>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</si>
  <si>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</si>
  <si>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</si>
  <si>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</si>
  <si>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</si>
  <si>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</si>
  <si>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</si>
  <si>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</si>
  <si>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</si>
  <si>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</si>
  <si>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</si>
  <si>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</si>
  <si>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</si>
  <si>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</si>
  <si>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</si>
  <si>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</si>
  <si>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</si>
  <si>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</si>
  <si>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</si>
  <si>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</si>
  <si>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</si>
  <si>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</si>
  <si>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</si>
  <si>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</si>
  <si>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</si>
  <si>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</si>
  <si>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</si>
  <si>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</si>
  <si>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</si>
  <si>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</si>
  <si>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</si>
  <si>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</si>
  <si>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</si>
  <si>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</si>
  <si>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</si>
  <si>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</si>
  <si>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</si>
  <si>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</si>
  <si>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</si>
  <si>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</si>
  <si>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</si>
  <si>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</si>
  <si>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</si>
  <si>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</si>
  <si>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</si>
  <si>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</si>
  <si>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</si>
  <si>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</si>
  <si>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</si>
  <si>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</si>
  <si>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</si>
  <si>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</si>
  <si>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</si>
  <si>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</si>
  <si>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</si>
  <si>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</si>
  <si>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</si>
  <si>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</si>
  <si>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</si>
  <si>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</si>
  <si>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</si>
  <si>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</si>
  <si>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</si>
  <si>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</si>
  <si>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</si>
  <si>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</si>
  <si>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</si>
  <si>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</si>
  <si>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</si>
  <si>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</si>
  <si>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</si>
  <si>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</si>
  <si>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</si>
  <si>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</si>
  <si>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</si>
  <si>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</si>
  <si>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</si>
  <si>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</si>
  <si>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</si>
  <si>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</si>
  <si>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</si>
  <si>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</si>
  <si>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</si>
  <si>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</si>
  <si>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</si>
  <si>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</si>
  <si>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</si>
  <si>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</si>
  <si>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</si>
  <si>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</si>
  <si>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</si>
  <si>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</si>
  <si>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</si>
  <si>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</si>
  <si>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</si>
  <si>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</si>
  <si>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</si>
  <si>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</si>
  <si>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</si>
  <si>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</si>
  <si>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</si>
  <si>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</si>
  <si>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</si>
  <si>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</si>
  <si>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</si>
  <si>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</si>
  <si>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</si>
  <si>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</si>
  <si>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</si>
  <si>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</si>
  <si>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</si>
  <si>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</si>
  <si>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</si>
  <si>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</si>
  <si>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</si>
  <si>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</si>
  <si>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</si>
  <si>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</si>
  <si>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</si>
  <si>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</si>
  <si>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</si>
  <si>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</si>
  <si>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</si>
  <si>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</si>
  <si>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</si>
  <si>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</si>
  <si>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</si>
  <si>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</si>
  <si>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</si>
  <si>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</si>
  <si>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</si>
  <si>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</si>
  <si>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</si>
  <si>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</si>
  <si>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</si>
  <si>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</si>
  <si>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</si>
  <si>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</si>
  <si>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</si>
  <si>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</si>
  <si>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</si>
  <si>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</si>
  <si>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</si>
  <si>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</si>
  <si>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</si>
  <si>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</si>
  <si>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</si>
  <si>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</si>
  <si>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</si>
  <si>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</si>
  <si>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</si>
  <si>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</si>
  <si>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</si>
  <si>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</si>
  <si>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</si>
  <si>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</si>
  <si>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</si>
  <si>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</si>
  <si>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</si>
  <si>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</si>
  <si>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</si>
  <si>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</si>
  <si>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</si>
  <si>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</si>
  <si>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</si>
  <si>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</si>
  <si>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</si>
  <si>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</si>
  <si>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</si>
  <si>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</si>
  <si>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</si>
  <si>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</si>
  <si>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</si>
  <si>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</si>
  <si>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</si>
  <si>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</si>
  <si>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</si>
  <si>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</si>
  <si>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</si>
  <si>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</si>
  <si>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</si>
  <si>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</si>
  <si>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</si>
  <si>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</si>
  <si>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</si>
  <si>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</si>
  <si>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</si>
  <si>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</si>
  <si>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</si>
  <si>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</si>
  <si>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</si>
  <si>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</si>
  <si>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</si>
  <si>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</si>
  <si>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</si>
  <si>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</si>
  <si>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</si>
  <si>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</si>
  <si>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</si>
  <si>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</si>
  <si>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</si>
  <si>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</si>
  <si>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</si>
  <si>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</si>
  <si>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</si>
  <si>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</si>
  <si>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</si>
  <si>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</si>
  <si>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</si>
  <si>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</si>
  <si>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</si>
  <si>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</si>
  <si>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</si>
  <si>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</si>
  <si>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</si>
  <si>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</si>
  <si>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</si>
  <si>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</si>
  <si>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</si>
  <si>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</si>
  <si>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</si>
  <si>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</si>
  <si>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</si>
  <si>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</si>
  <si>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</si>
  <si>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</si>
  <si>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</si>
  <si>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</si>
  <si>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</si>
  <si>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</si>
  <si>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</si>
  <si>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</si>
  <si>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</si>
  <si>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</si>
  <si>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</si>
  <si>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</si>
  <si>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</si>
  <si>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</si>
  <si>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</si>
  <si>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</si>
  <si>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</si>
  <si>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</si>
  <si>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</si>
  <si>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</si>
  <si>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</si>
  <si>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</si>
  <si>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</si>
  <si>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</si>
  <si>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</si>
  <si>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</si>
  <si>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</si>
  <si>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</si>
  <si>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</si>
  <si>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</si>
  <si>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</si>
  <si>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</si>
  <si>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</si>
  <si>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</si>
  <si>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</si>
  <si>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</si>
  <si>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</si>
  <si>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</si>
  <si>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</si>
  <si>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</si>
  <si>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</si>
  <si>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</si>
  <si>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</si>
  <si>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</si>
  <si>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</si>
  <si>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</si>
  <si>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</si>
  <si>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</si>
  <si>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</si>
  <si>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</si>
  <si>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</si>
  <si>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</si>
  <si>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</si>
  <si>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</si>
  <si>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</si>
  <si>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</si>
  <si>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</si>
  <si>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</si>
  <si>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</si>
  <si>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</si>
  <si>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</si>
  <si>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</si>
  <si>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</si>
  <si>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</si>
  <si>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</si>
  <si>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</si>
  <si>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</si>
  <si>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</si>
  <si>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</si>
  <si>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</si>
  <si>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</si>
  <si>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</si>
  <si>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</si>
  <si>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</si>
  <si>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</si>
  <si>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</si>
  <si>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</si>
  <si>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</si>
  <si>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</si>
  <si>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</si>
  <si>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</si>
  <si>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</si>
  <si>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</si>
  <si>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</si>
  <si>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</si>
  <si>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</si>
  <si>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</si>
  <si>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</si>
  <si>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</si>
  <si>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</si>
  <si>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</si>
  <si>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</si>
  <si>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</si>
  <si>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</si>
  <si>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</si>
  <si>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</si>
  <si>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</si>
  <si>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</si>
  <si>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</si>
  <si>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</si>
  <si>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</si>
  <si>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</si>
  <si>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</si>
  <si>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</si>
  <si>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</si>
  <si>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</si>
  <si>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</si>
  <si>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</si>
  <si>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</si>
  <si>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</si>
  <si>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</si>
  <si>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</si>
  <si>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</si>
  <si>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</si>
  <si>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</si>
  <si>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</si>
  <si>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</si>
  <si>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</si>
  <si>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</si>
  <si>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</si>
  <si>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</si>
  <si>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</si>
  <si>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</si>
  <si>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</si>
  <si>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</si>
  <si>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</si>
  <si>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</si>
  <si>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</si>
  <si>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</si>
  <si>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</si>
  <si>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</si>
  <si>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</si>
  <si>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</si>
  <si>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</si>
  <si>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</si>
  <si>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</si>
  <si>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</si>
  <si>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</si>
  <si>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</si>
  <si>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</si>
  <si>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</si>
  <si>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</si>
  <si>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</si>
  <si>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</si>
  <si>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</si>
  <si>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</si>
  <si>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</si>
  <si>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</si>
  <si>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</si>
  <si>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</si>
  <si>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</si>
  <si>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</si>
  <si>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</si>
  <si>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</si>
  <si>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</si>
  <si>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</si>
  <si>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</si>
  <si>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</si>
  <si>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</si>
  <si>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</si>
  <si>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</si>
  <si>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</si>
  <si>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</si>
  <si>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</si>
  <si>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</si>
  <si>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</si>
  <si>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</si>
  <si>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</si>
  <si>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</si>
  <si>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</si>
  <si>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</si>
  <si>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</si>
  <si>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</si>
  <si>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</si>
  <si>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</si>
  <si>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</si>
  <si>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</si>
  <si>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</si>
  <si>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</si>
  <si>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</si>
  <si>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</si>
  <si>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</si>
  <si>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</si>
  <si>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</si>
  <si>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</si>
  <si>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</si>
  <si>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</si>
  <si>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</si>
  <si>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</si>
  <si>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</si>
  <si>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</si>
  <si>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</si>
  <si>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</si>
  <si>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</si>
  <si>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</si>
  <si>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</si>
  <si>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</si>
  <si>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</si>
  <si>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</si>
  <si>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</si>
  <si>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</si>
  <si>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</si>
  <si>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</si>
  <si>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</si>
  <si>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</si>
  <si>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</si>
  <si>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</si>
  <si>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</si>
  <si>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</si>
  <si>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</si>
  <si>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</si>
  <si>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</si>
  <si>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</si>
  <si>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</si>
  <si>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</si>
  <si>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</si>
  <si>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</si>
  <si>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</si>
  <si>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</si>
  <si>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</si>
  <si>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</si>
  <si>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</si>
  <si>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</si>
  <si>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</si>
  <si>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</si>
  <si>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</si>
  <si>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</si>
  <si>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</si>
  <si>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</si>
  <si>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</si>
  <si>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</si>
  <si>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</si>
  <si>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</si>
  <si>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</si>
  <si>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</si>
  <si>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</si>
  <si>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</si>
  <si>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</si>
  <si>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</si>
  <si>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</si>
  <si>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</si>
  <si>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</si>
  <si>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</si>
  <si>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</si>
  <si>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</si>
  <si>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</si>
  <si>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</si>
  <si>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</si>
  <si>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</si>
  <si>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</si>
  <si>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</si>
  <si>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</si>
  <si>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</si>
  <si>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</si>
  <si>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</si>
  <si>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</si>
  <si>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</si>
  <si>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</si>
  <si>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</si>
  <si>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</si>
  <si>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</si>
  <si>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</si>
  <si>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</si>
  <si>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</si>
  <si>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</si>
  <si>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</si>
  <si>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</si>
  <si>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</si>
  <si>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</si>
  <si>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</si>
  <si>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</si>
  <si>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</si>
  <si>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</si>
  <si>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</si>
  <si>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</si>
  <si>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</si>
  <si>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</si>
  <si>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</si>
  <si>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</si>
  <si>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</si>
  <si>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</si>
  <si>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</si>
  <si>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</si>
  <si>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</si>
  <si>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</si>
  <si>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</si>
  <si>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</si>
  <si>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</si>
  <si>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</si>
  <si>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</si>
  <si>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</si>
  <si>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</si>
  <si>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</si>
  <si>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</si>
  <si>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</si>
  <si>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</si>
  <si>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</si>
  <si>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</si>
  <si>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</si>
  <si>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</si>
  <si>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</si>
  <si>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</si>
  <si>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</si>
  <si>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</si>
  <si>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</si>
  <si>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</si>
  <si>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</si>
  <si>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</si>
  <si>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</si>
  <si>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</si>
  <si>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</si>
  <si>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</si>
  <si>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</si>
  <si>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</si>
  <si>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</si>
  <si>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</si>
  <si>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</si>
  <si>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</si>
  <si>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</si>
  <si>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</si>
  <si>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</si>
  <si>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</si>
  <si>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</si>
  <si>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</si>
  <si>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</si>
  <si>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</si>
  <si>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</si>
  <si>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</si>
  <si>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</si>
  <si>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</si>
  <si>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</si>
  <si>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</si>
  <si>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</si>
  <si>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</si>
  <si>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</si>
  <si>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</si>
  <si>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</si>
  <si>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</si>
  <si>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</si>
  <si>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</si>
  <si>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</si>
  <si>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</si>
  <si>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</si>
  <si>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</si>
  <si>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</si>
  <si>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</si>
  <si>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</si>
  <si>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</si>
  <si>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</si>
  <si>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</si>
  <si>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</si>
  <si>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</si>
  <si>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</si>
  <si>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</si>
  <si>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</si>
  <si>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</si>
  <si>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</si>
  <si>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</si>
  <si>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</si>
  <si>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</si>
  <si>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</si>
  <si>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</si>
  <si>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</si>
  <si>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</si>
  <si>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</si>
  <si>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</si>
  <si>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</si>
  <si>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</si>
  <si>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</si>
  <si>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</si>
  <si>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</si>
  <si>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</si>
  <si>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</si>
  <si>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</si>
  <si>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</si>
  <si>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</si>
  <si>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</si>
  <si>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</si>
  <si>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</si>
  <si>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</si>
  <si>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</si>
  <si>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</si>
  <si>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</si>
  <si>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</si>
  <si>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</si>
  <si>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</si>
  <si>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</si>
  <si>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</si>
  <si>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</si>
  <si>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</si>
  <si>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</si>
  <si>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</si>
  <si>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</si>
  <si>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</si>
  <si>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</si>
  <si>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</si>
  <si>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</si>
  <si>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</si>
  <si>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</si>
  <si>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</si>
  <si>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</si>
  <si>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</si>
  <si>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</si>
  <si>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</si>
  <si>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</si>
  <si>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</si>
  <si>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</si>
  <si>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</si>
  <si>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</si>
  <si>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</si>
  <si>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</si>
  <si>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</si>
  <si>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</si>
  <si>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</si>
  <si>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</si>
  <si>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</si>
  <si>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</si>
  <si>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</si>
  <si>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</si>
  <si>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</si>
  <si>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</si>
  <si>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</si>
  <si>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</si>
  <si>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</si>
  <si>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</si>
  <si>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</si>
  <si>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</si>
  <si>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</si>
  <si>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</si>
  <si>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</si>
  <si>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</si>
  <si>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</si>
  <si>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</si>
  <si>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</si>
  <si>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</si>
  <si>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</si>
  <si>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</si>
  <si>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</si>
  <si>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</si>
  <si>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</si>
  <si>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</si>
  <si>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</si>
  <si>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</si>
  <si>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</si>
  <si>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</si>
  <si>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</si>
  <si>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</si>
  <si>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</si>
  <si>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</si>
  <si>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</si>
  <si>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</si>
  <si>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</si>
  <si>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</si>
  <si>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</si>
  <si>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</si>
  <si>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</si>
  <si>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</si>
  <si>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</si>
  <si>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</si>
  <si>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</si>
  <si>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</si>
  <si>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</si>
  <si>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</si>
  <si>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</si>
  <si>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</si>
  <si>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</si>
  <si>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</si>
  <si>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</si>
  <si>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</si>
  <si>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</si>
  <si>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</si>
  <si>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</si>
  <si>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</si>
  <si>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</si>
  <si>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</si>
  <si>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</si>
  <si>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</si>
  <si>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</si>
  <si>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</si>
  <si>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</si>
  <si>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</si>
  <si>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</si>
  <si>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</si>
  <si>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</si>
  <si>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</si>
  <si>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</si>
  <si>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</si>
  <si>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</si>
  <si>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</si>
  <si>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</si>
  <si>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</si>
  <si>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</si>
  <si>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</si>
  <si>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</si>
  <si>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</si>
  <si>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</si>
  <si>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</si>
  <si>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</si>
  <si>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</si>
  <si>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</si>
  <si>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</si>
  <si>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</si>
  <si>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</si>
  <si>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</si>
  <si>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</si>
  <si>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</si>
  <si>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</si>
  <si>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</si>
  <si>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</si>
  <si>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</si>
  <si>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</si>
  <si>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</si>
  <si>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</si>
  <si>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</si>
  <si>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</si>
  <si>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</si>
  <si>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</si>
  <si>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</si>
  <si>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</si>
  <si>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</si>
  <si>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</si>
  <si>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</si>
  <si>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</si>
  <si>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</si>
  <si>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</si>
  <si>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</si>
  <si>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</si>
  <si>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</si>
  <si>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</si>
  <si>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</si>
  <si>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</si>
  <si>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</si>
  <si>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</si>
  <si>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</si>
  <si>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</si>
  <si>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</si>
  <si>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</si>
  <si>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</si>
  <si>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</si>
  <si>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</si>
  <si>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</si>
  <si>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</si>
  <si>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</si>
  <si>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</si>
  <si>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</si>
  <si>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</si>
  <si>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</si>
  <si>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</si>
  <si>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</si>
  <si>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</si>
  <si>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</si>
  <si>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</si>
  <si>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</si>
  <si>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</si>
  <si>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</si>
  <si>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</si>
  <si>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</si>
  <si>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</si>
  <si>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</si>
  <si>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</si>
  <si>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</si>
  <si>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</si>
  <si>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</si>
  <si>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</si>
  <si>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</si>
  <si>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</si>
  <si>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</si>
  <si>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</si>
  <si>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</si>
  <si>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</si>
  <si>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</si>
  <si>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</si>
  <si>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</si>
  <si>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</si>
  <si>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</si>
  <si>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</si>
  <si>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</si>
  <si>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</si>
  <si>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</si>
  <si>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</si>
  <si>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</si>
  <si>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</si>
  <si>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</si>
  <si>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</si>
  <si>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</si>
  <si>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</si>
  <si>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</si>
  <si>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</si>
  <si>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</si>
  <si>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</si>
  <si>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</si>
  <si>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</si>
  <si>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</si>
  <si>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</si>
  <si>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</si>
  <si>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</si>
  <si>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</si>
  <si>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</si>
  <si>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</si>
  <si>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</si>
  <si>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</si>
  <si>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</si>
  <si>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</si>
  <si>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</si>
  <si>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</si>
  <si>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</si>
  <si>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</si>
  <si>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</si>
  <si>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</si>
  <si>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</si>
  <si>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</si>
  <si>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</si>
  <si>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</si>
  <si>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</si>
  <si>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</si>
  <si>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</si>
  <si>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</si>
  <si>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</si>
  <si>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</si>
  <si>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</si>
  <si>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</si>
  <si>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</si>
  <si>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</si>
  <si>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</si>
  <si>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</si>
  <si>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</si>
  <si>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</si>
  <si>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</si>
  <si>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</si>
  <si>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</si>
  <si>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</si>
  <si>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</si>
  <si>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</si>
  <si>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</si>
  <si>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</si>
  <si>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</si>
  <si>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</si>
  <si>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</si>
  <si>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</si>
  <si>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</si>
  <si>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</si>
  <si>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</si>
  <si>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</si>
  <si>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</si>
  <si>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</si>
  <si>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</si>
  <si>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</si>
  <si>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</si>
  <si>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</si>
  <si>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</si>
  <si>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</si>
  <si>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</si>
  <si>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</si>
  <si>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</si>
  <si>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</si>
  <si>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</si>
  <si>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</si>
  <si>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</si>
  <si>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</si>
  <si>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</si>
  <si>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</si>
  <si>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</si>
  <si>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</si>
  <si>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</si>
  <si>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</si>
  <si>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</si>
  <si>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</si>
  <si>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</si>
  <si>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</si>
  <si>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</si>
  <si>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</si>
  <si>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</si>
  <si>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</si>
  <si>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</si>
  <si>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</si>
  <si>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</si>
  <si>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</si>
  <si>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</si>
  <si>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</si>
  <si>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</si>
  <si>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</si>
  <si>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</si>
  <si>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</si>
  <si>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</si>
  <si>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</si>
  <si>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</si>
  <si>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</si>
  <si>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</si>
  <si>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</si>
  <si>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</si>
  <si>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</si>
  <si>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</si>
  <si>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</si>
  <si>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</si>
  <si>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</si>
  <si>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</si>
  <si>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</si>
  <si>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</si>
  <si>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</si>
  <si>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</si>
  <si>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</si>
  <si>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</si>
  <si>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</si>
  <si>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</si>
  <si>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</si>
  <si>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</si>
  <si>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</si>
  <si>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</si>
  <si>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</si>
  <si>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</si>
  <si>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</si>
  <si>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</si>
  <si>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</si>
  <si>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</si>
  <si>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</si>
  <si>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</si>
  <si>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</si>
  <si>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</si>
  <si>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</si>
  <si>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</si>
  <si>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</si>
  <si>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</si>
  <si>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</si>
  <si>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</si>
  <si>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</si>
  <si>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</si>
  <si>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</si>
  <si>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</si>
  <si>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</si>
  <si>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</si>
  <si>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</si>
  <si>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</si>
  <si>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</si>
  <si>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</si>
  <si>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</si>
  <si>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</si>
  <si>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</si>
  <si>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</si>
  <si>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</si>
  <si>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</si>
  <si>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</si>
  <si>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</si>
  <si>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</si>
  <si>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</si>
  <si>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</si>
  <si>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</si>
  <si>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</si>
  <si>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</si>
  <si>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</si>
  <si>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</si>
  <si>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</si>
  <si>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</si>
  <si>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</si>
  <si>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</si>
  <si>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</si>
  <si>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</si>
  <si>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</si>
  <si>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</si>
  <si>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</si>
  <si>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</si>
  <si>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</si>
  <si>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</si>
  <si>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</si>
  <si>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</si>
  <si>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</si>
  <si>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</si>
  <si>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</si>
  <si>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</si>
  <si>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</si>
  <si>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</si>
  <si>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</si>
  <si>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</si>
  <si>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</si>
  <si>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</si>
  <si>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</si>
  <si>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</si>
  <si>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</si>
  <si>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</si>
  <si>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</si>
  <si>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</si>
  <si>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</si>
  <si>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</si>
  <si>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</si>
  <si>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</si>
  <si>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</si>
  <si>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</si>
  <si>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</si>
  <si>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</si>
  <si>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</si>
  <si>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</si>
  <si>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</si>
  <si>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</si>
  <si>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</si>
  <si>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</si>
  <si>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</si>
  <si>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</si>
  <si>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</si>
  <si>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</si>
  <si>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</si>
  <si>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</si>
  <si>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</si>
  <si>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</si>
  <si>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</si>
  <si>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</si>
  <si>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</si>
  <si>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</si>
  <si>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</si>
  <si>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</si>
  <si>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</si>
  <si>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</si>
  <si>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</si>
  <si>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</si>
  <si>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</si>
  <si>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</si>
  <si>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</si>
  <si>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</si>
  <si>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</si>
  <si>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</si>
  <si>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</si>
  <si>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</si>
  <si>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</si>
  <si>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</si>
  <si>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</si>
  <si>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</si>
  <si>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</si>
  <si>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</si>
  <si>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</si>
  <si>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</si>
  <si>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</si>
  <si>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</si>
  <si>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</si>
  <si>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</si>
  <si>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</si>
  <si>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</si>
  <si>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</si>
  <si>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</si>
  <si>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</si>
  <si>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</si>
  <si>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</si>
  <si>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</si>
  <si>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</si>
  <si>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</si>
  <si>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</si>
  <si>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</si>
  <si>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</si>
  <si>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</si>
  <si>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</si>
  <si>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</si>
  <si>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</si>
  <si>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</si>
  <si>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</si>
  <si>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</si>
  <si>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</si>
  <si>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</si>
  <si>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</si>
  <si>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</si>
  <si>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</si>
  <si>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</si>
  <si>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</si>
  <si>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</si>
  <si>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</si>
  <si>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</si>
  <si>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</si>
  <si>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</si>
  <si>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</si>
  <si>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</si>
  <si>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</si>
  <si>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</si>
  <si>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</si>
  <si>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</si>
  <si>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</si>
  <si>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</si>
  <si>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</si>
  <si>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</si>
  <si>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</si>
  <si>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</si>
  <si>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</si>
  <si>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</si>
  <si>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</si>
  <si>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</si>
  <si>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</si>
  <si>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</si>
  <si>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</si>
  <si>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</si>
  <si>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</si>
  <si>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</si>
  <si>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</si>
  <si>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</si>
  <si>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</si>
  <si>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</si>
  <si>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</si>
  <si>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</si>
  <si>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</si>
  <si>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</si>
  <si>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</si>
  <si>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</si>
  <si>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</si>
  <si>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</si>
  <si>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</si>
  <si>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</si>
  <si>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</si>
  <si>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</si>
  <si>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</si>
  <si>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</si>
  <si>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</si>
  <si>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</si>
  <si>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</si>
  <si>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</si>
  <si>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</si>
  <si>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</si>
  <si>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</si>
  <si>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</si>
  <si>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</si>
  <si>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</si>
  <si>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</si>
  <si>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</si>
  <si>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</si>
  <si>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</si>
  <si>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</si>
  <si>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</si>
  <si>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</si>
  <si>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</si>
  <si>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</si>
  <si>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</si>
  <si>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</si>
  <si>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</si>
  <si>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</si>
  <si>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</si>
  <si>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</si>
  <si>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</si>
  <si>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</si>
  <si>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</si>
  <si>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</si>
  <si>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</si>
  <si>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</si>
  <si>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</si>
  <si>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</si>
  <si>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</si>
  <si>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</si>
  <si>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</si>
  <si>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</si>
  <si>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</si>
  <si>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</si>
  <si>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</si>
  <si>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</si>
  <si>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</si>
  <si>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</si>
  <si>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</si>
  <si>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</si>
  <si>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</si>
  <si>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</si>
  <si>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</si>
  <si>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</si>
  <si>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</si>
  <si>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</si>
  <si>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</si>
  <si>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</si>
  <si>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</si>
  <si>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</si>
  <si>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</si>
  <si>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</si>
  <si>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</si>
  <si>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</si>
  <si>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</si>
  <si>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</si>
  <si>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</si>
  <si>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</si>
  <si>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</si>
  <si>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</si>
  <si>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</si>
  <si>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</si>
  <si>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</si>
  <si>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</si>
  <si>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</si>
  <si>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</si>
  <si>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</si>
  <si>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</si>
  <si>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</si>
  <si>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</si>
  <si>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</si>
  <si>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</si>
  <si>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</si>
  <si>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</si>
  <si>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</si>
  <si>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</si>
  <si>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</si>
  <si>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</si>
  <si>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</si>
  <si>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</si>
  <si>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</si>
  <si>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</si>
  <si>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</si>
  <si>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</si>
  <si>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</si>
  <si>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</si>
  <si>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</si>
  <si>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</si>
  <si>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</si>
  <si>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</si>
  <si>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</si>
  <si>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</si>
  <si>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</si>
  <si>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</si>
  <si>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</si>
  <si>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</si>
  <si>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</si>
  <si>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</si>
  <si>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</si>
  <si>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</si>
  <si>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</si>
  <si>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</si>
  <si>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</si>
  <si>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</si>
  <si>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</si>
  <si>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</si>
  <si>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</si>
  <si>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</si>
  <si>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</si>
  <si>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</si>
  <si>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</si>
  <si>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</si>
  <si>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</si>
  <si>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</si>
  <si>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</si>
  <si>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</si>
  <si>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</si>
  <si>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</si>
  <si>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</si>
  <si>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</si>
  <si>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</si>
  <si>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</si>
  <si>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</si>
  <si>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</si>
  <si>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</si>
  <si>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</si>
  <si>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</si>
  <si>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</si>
  <si>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</si>
  <si>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</si>
  <si>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</si>
  <si>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</si>
  <si>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</si>
  <si>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</si>
  <si>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</si>
  <si>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</si>
  <si>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</si>
  <si>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</si>
  <si>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</si>
  <si>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</si>
  <si>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</si>
  <si>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</si>
  <si>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</si>
  <si>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</si>
  <si>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</si>
  <si>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</si>
  <si>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</si>
  <si>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</si>
  <si>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</si>
  <si>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</si>
  <si>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</si>
  <si>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</si>
  <si>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</si>
  <si>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</si>
  <si>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</si>
  <si>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</si>
  <si>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</si>
  <si>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</si>
  <si>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</si>
  <si>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</si>
  <si>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</si>
  <si>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</si>
  <si>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</si>
  <si>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</si>
  <si>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</si>
  <si>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</si>
  <si>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</si>
  <si>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</si>
  <si>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</si>
  <si>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</si>
  <si>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</si>
  <si>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</si>
  <si>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</si>
  <si>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</si>
  <si>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</si>
  <si>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</si>
  <si>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</si>
  <si>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</si>
  <si>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</si>
  <si>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</si>
  <si>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</si>
  <si>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</si>
  <si>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</si>
  <si>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</si>
  <si>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</si>
  <si>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</si>
  <si>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</si>
  <si>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</si>
  <si>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</si>
  <si>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</si>
  <si>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</si>
  <si>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</si>
  <si>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</si>
  <si>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</si>
  <si>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</si>
  <si>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</si>
  <si>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</si>
  <si>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</si>
  <si>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</si>
  <si>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</si>
  <si>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</si>
  <si>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</si>
  <si>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</si>
  <si>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</si>
  <si>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</si>
  <si>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</si>
  <si>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</si>
  <si>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</si>
  <si>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</si>
  <si>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</si>
  <si>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</si>
  <si>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</si>
  <si>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</si>
  <si>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</si>
  <si>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</si>
  <si>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</si>
  <si>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</si>
  <si>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</si>
  <si>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</si>
  <si>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</si>
  <si>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</si>
  <si>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</si>
  <si>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</si>
  <si>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</si>
  <si>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</si>
  <si>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</si>
  <si>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</si>
  <si>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</si>
  <si>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</si>
  <si>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</si>
  <si>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</si>
  <si>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</si>
  <si>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</si>
  <si>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</si>
  <si>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</si>
  <si>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</si>
  <si>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</si>
  <si>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</si>
  <si>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</si>
  <si>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</si>
  <si>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</si>
  <si>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</si>
  <si>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</si>
  <si>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</si>
  <si>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</si>
  <si>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</si>
  <si>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</si>
  <si>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</si>
  <si>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</si>
  <si>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</si>
  <si>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</si>
  <si>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</si>
  <si>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</si>
  <si>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</si>
  <si>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</si>
  <si>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</si>
  <si>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</si>
  <si>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</si>
  <si>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</si>
  <si>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</si>
  <si>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</si>
  <si>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</si>
  <si>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</si>
  <si>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</si>
  <si>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</si>
  <si>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</si>
  <si>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</si>
  <si>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</si>
  <si>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</si>
  <si>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</si>
  <si>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</si>
  <si>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</si>
  <si>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</si>
  <si>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</si>
  <si>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</si>
  <si>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</si>
  <si>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</si>
  <si>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</si>
  <si>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</si>
  <si>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</si>
  <si>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</si>
  <si>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</si>
  <si>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</si>
  <si>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</si>
  <si>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</si>
  <si>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</si>
  <si>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</si>
  <si>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</si>
  <si>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</si>
  <si>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</si>
  <si>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</si>
  <si>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</si>
  <si>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</si>
  <si>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</si>
  <si>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</si>
  <si>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</si>
  <si>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</si>
  <si>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</si>
  <si>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</si>
  <si>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</si>
  <si>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</si>
  <si>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</si>
  <si>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</si>
  <si>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</si>
  <si>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</si>
  <si>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</si>
  <si>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</si>
  <si>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</si>
  <si>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</si>
  <si>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</si>
  <si>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</si>
  <si>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</si>
  <si>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</si>
  <si>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</si>
  <si>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</si>
  <si>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</si>
  <si>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</si>
  <si>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</si>
  <si>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</si>
  <si>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</si>
  <si>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</si>
  <si>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</si>
  <si>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</si>
  <si>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</si>
  <si>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</si>
  <si>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</si>
  <si>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</si>
  <si>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</si>
  <si>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</si>
  <si>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</si>
  <si>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</si>
  <si>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</si>
  <si>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</si>
  <si>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</si>
  <si>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</si>
  <si>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</si>
  <si>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</si>
  <si>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</si>
  <si>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</si>
  <si>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</si>
  <si>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</si>
  <si>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</si>
  <si>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</si>
  <si>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</si>
  <si>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</si>
  <si>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</si>
  <si>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</si>
  <si>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</si>
  <si>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</si>
  <si>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</si>
  <si>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</si>
  <si>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</si>
  <si>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</si>
  <si>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</si>
  <si>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</si>
  <si>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</si>
  <si>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</si>
  <si>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</si>
  <si>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</si>
  <si>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</si>
  <si>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</si>
  <si>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</si>
  <si>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</si>
  <si>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</si>
  <si>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</si>
  <si>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</si>
  <si>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</si>
  <si>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</si>
  <si>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</si>
  <si>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</si>
  <si>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</si>
  <si>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</si>
  <si>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</si>
  <si>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</si>
  <si>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</si>
  <si>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</si>
  <si>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</si>
  <si>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</si>
  <si>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</si>
  <si>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</si>
  <si>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</si>
  <si>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</si>
  <si>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</si>
  <si>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</si>
  <si>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</si>
  <si>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</si>
  <si>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</si>
  <si>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</si>
  <si>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</si>
  <si>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</si>
  <si>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</si>
  <si>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</si>
  <si>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</si>
  <si>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</si>
  <si>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</si>
  <si>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</si>
  <si>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</si>
  <si>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</si>
  <si>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</si>
  <si>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</si>
  <si>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</si>
  <si>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</si>
  <si>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</si>
  <si>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</si>
  <si>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</si>
  <si>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</si>
  <si>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</si>
  <si>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</si>
  <si>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</si>
  <si>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</si>
  <si>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</si>
  <si>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</si>
  <si>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</si>
  <si>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</si>
  <si>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</si>
  <si>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</si>
  <si>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</si>
  <si>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</si>
  <si>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</si>
  <si>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</si>
  <si>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</si>
  <si>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</si>
  <si>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</si>
  <si>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</si>
  <si>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</si>
  <si>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</si>
  <si>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</si>
  <si>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</si>
  <si>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</si>
  <si>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</si>
  <si>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</si>
  <si>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</si>
  <si>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</si>
  <si>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</si>
  <si>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</si>
  <si>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</si>
  <si>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</si>
  <si>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</si>
  <si>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</si>
  <si>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</si>
  <si>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</si>
  <si>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</si>
  <si>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</si>
  <si>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</si>
  <si>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</si>
  <si>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</si>
  <si>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</si>
  <si>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</si>
  <si>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</si>
  <si>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</si>
  <si>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</si>
  <si>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</si>
  <si>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</si>
  <si>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</si>
  <si>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</si>
  <si>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</si>
  <si>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</si>
  <si>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</si>
  <si>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</si>
  <si>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</si>
  <si>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</si>
  <si>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</si>
  <si>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</si>
  <si>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</si>
  <si>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</si>
  <si>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</si>
  <si>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</si>
  <si>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</si>
  <si>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</si>
  <si>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</si>
  <si>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</si>
  <si>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</si>
  <si>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</si>
  <si>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</si>
  <si>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</si>
  <si>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</si>
  <si>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</si>
  <si>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</si>
  <si>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</si>
  <si>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</si>
  <si>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</si>
  <si>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</si>
  <si>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</si>
  <si>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</si>
  <si>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</si>
  <si>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</si>
  <si>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</si>
  <si>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</si>
  <si>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</si>
  <si>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</si>
  <si>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</si>
  <si>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</si>
  <si>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</si>
  <si>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</si>
  <si>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</si>
  <si>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</si>
  <si>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</si>
  <si>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</si>
  <si>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</si>
  <si>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</si>
  <si>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</si>
  <si>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</si>
  <si>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</si>
  <si>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</si>
  <si>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</si>
  <si>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</si>
  <si>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</si>
  <si>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</si>
  <si>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</si>
  <si>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</si>
  <si>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</si>
  <si>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</si>
  <si>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</si>
  <si>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</si>
  <si>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</si>
  <si>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</si>
  <si>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</si>
  <si>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</si>
  <si>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</si>
  <si>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</si>
  <si>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</si>
  <si>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</si>
  <si>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</si>
  <si>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</si>
  <si>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</si>
  <si>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</si>
  <si>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</si>
  <si>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</si>
  <si>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</si>
  <si>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</si>
  <si>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</si>
  <si>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</si>
  <si>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</si>
  <si>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</si>
  <si>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</si>
  <si>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</si>
  <si>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</si>
  <si>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</si>
  <si>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</si>
  <si>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</si>
  <si>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</si>
  <si>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</si>
  <si>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</si>
  <si>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</si>
  <si>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</si>
  <si>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</si>
  <si>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</si>
  <si>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</si>
  <si>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</si>
  <si>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</si>
  <si>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</si>
  <si>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</si>
  <si>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</si>
  <si>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</si>
  <si>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</si>
  <si>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</si>
  <si>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</si>
  <si>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</si>
  <si>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</si>
  <si>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</si>
  <si>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</si>
  <si>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</si>
  <si>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</si>
  <si>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</si>
  <si>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</si>
  <si>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</si>
  <si>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</si>
  <si>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</si>
  <si>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</si>
  <si>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</si>
  <si>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</si>
  <si>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</si>
  <si>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</si>
  <si>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</si>
  <si>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</si>
  <si>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</si>
  <si>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</si>
  <si>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</si>
  <si>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</si>
  <si>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</si>
  <si>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</si>
  <si>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</si>
  <si>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</si>
  <si>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</si>
  <si>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</si>
  <si>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</si>
  <si>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</si>
  <si>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</si>
  <si>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</si>
  <si>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</si>
  <si>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</si>
  <si>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</si>
  <si>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</si>
  <si>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</si>
  <si>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</si>
  <si>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</si>
  <si>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</si>
  <si>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</si>
  <si>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</si>
  <si>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</si>
  <si>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</si>
  <si>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</si>
  <si>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</si>
  <si>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</si>
  <si>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</si>
  <si>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</si>
  <si>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</si>
  <si>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</si>
  <si>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</si>
  <si>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</si>
  <si>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</si>
  <si>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</si>
  <si>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</si>
  <si>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</si>
  <si>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</si>
  <si>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</si>
  <si>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</si>
  <si>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</si>
  <si>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</si>
  <si>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</si>
  <si>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</si>
  <si>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</si>
  <si>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</si>
  <si>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</si>
  <si>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</si>
  <si>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</si>
  <si>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</si>
  <si>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</si>
  <si>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</si>
  <si>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</si>
  <si>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</si>
  <si>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</si>
  <si>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</si>
  <si>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</si>
  <si>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</si>
  <si>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</si>
  <si>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</si>
  <si>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</si>
  <si>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</si>
  <si>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</si>
  <si>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</si>
  <si>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</si>
  <si>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</si>
  <si>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</si>
  <si>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</si>
  <si>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</si>
  <si>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</si>
  <si>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</si>
  <si>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</si>
  <si>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</si>
  <si>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</si>
  <si>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</si>
  <si>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</si>
  <si>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</si>
  <si>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</si>
  <si>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</si>
  <si>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</si>
  <si>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</si>
  <si>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</si>
  <si>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</si>
  <si>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</si>
  <si>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</si>
  <si>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</si>
  <si>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</si>
  <si>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</si>
  <si>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</si>
  <si>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</si>
  <si>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</si>
  <si>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</si>
  <si>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</si>
  <si>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</si>
  <si>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</si>
  <si>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</si>
  <si>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</si>
  <si>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</si>
  <si>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</si>
  <si>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</si>
  <si>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</si>
  <si>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</si>
  <si>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</si>
  <si>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</si>
  <si>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</si>
  <si>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</si>
  <si>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</si>
  <si>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</si>
  <si>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</si>
  <si>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</si>
  <si>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</si>
  <si>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</si>
  <si>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</si>
  <si>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</si>
  <si>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</si>
  <si>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</si>
  <si>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</si>
  <si>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</si>
  <si>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</si>
  <si>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</si>
  <si>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</si>
  <si>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</si>
  <si>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</si>
  <si>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</si>
  <si>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</si>
  <si>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</si>
  <si>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</si>
  <si>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</si>
  <si>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</si>
  <si>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</si>
  <si>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</si>
  <si>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</si>
  <si>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</si>
  <si>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</si>
  <si>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</si>
  <si>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</si>
  <si>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</si>
  <si>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</si>
  <si>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</si>
  <si>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</si>
  <si>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</si>
  <si>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</si>
  <si>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</si>
  <si>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</si>
  <si>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</si>
  <si>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</si>
  <si>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</si>
  <si>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</si>
  <si>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</si>
  <si>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</si>
  <si>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</si>
  <si>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</si>
  <si>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</si>
  <si>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</si>
  <si>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</si>
  <si>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</si>
  <si>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</si>
  <si>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</si>
  <si>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</si>
  <si>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</si>
  <si>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</si>
  <si>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</si>
  <si>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</si>
  <si>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</si>
  <si>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</si>
  <si>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</si>
  <si>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</si>
  <si>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</si>
  <si>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</si>
  <si>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</si>
  <si>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</si>
  <si>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</si>
  <si>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</si>
  <si>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</si>
  <si>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</si>
  <si>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</si>
  <si>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</si>
  <si>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</si>
  <si>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</si>
  <si>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</si>
  <si>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</si>
  <si>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</si>
  <si>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</si>
  <si>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</si>
  <si>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</si>
  <si>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</si>
  <si>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</si>
  <si>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</si>
  <si>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</si>
  <si>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</si>
  <si>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</si>
  <si>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</si>
  <si>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</si>
  <si>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</si>
  <si>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</si>
  <si>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</si>
  <si>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</si>
  <si>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</si>
  <si>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</si>
  <si>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</si>
  <si>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</si>
  <si>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</si>
  <si>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</si>
  <si>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</si>
  <si>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</si>
  <si>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</si>
  <si>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</si>
  <si>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</si>
  <si>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</si>
  <si>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</si>
  <si>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</si>
  <si>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</si>
  <si>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</si>
  <si>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</si>
  <si>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</si>
  <si>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</si>
  <si>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</si>
  <si>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</si>
  <si>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</si>
  <si>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</si>
  <si>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</si>
  <si>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</si>
  <si>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</si>
  <si>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</si>
  <si>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</si>
  <si>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</si>
  <si>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</si>
  <si>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</si>
  <si>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</si>
  <si>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</si>
  <si>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</si>
  <si>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</si>
  <si>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</si>
  <si>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</si>
  <si>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</si>
  <si>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</si>
  <si>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</si>
  <si>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</si>
  <si>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</si>
  <si>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</si>
  <si>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</si>
  <si>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</si>
  <si>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</si>
  <si>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</si>
  <si>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</si>
  <si>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</si>
  <si>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</si>
  <si>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</si>
  <si>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</si>
  <si>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</si>
  <si>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</si>
  <si>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</si>
  <si>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</si>
  <si>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</si>
  <si>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</si>
  <si>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</si>
  <si>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</si>
  <si>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</si>
  <si>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</si>
  <si>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</si>
  <si>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</si>
  <si>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</si>
  <si>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</si>
  <si>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</si>
  <si>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</si>
  <si>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</si>
  <si>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</si>
  <si>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</si>
  <si>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</si>
  <si>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</si>
  <si>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</si>
  <si>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</si>
  <si>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</si>
  <si>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</si>
  <si>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</si>
  <si>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</si>
  <si>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</si>
  <si>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</si>
  <si>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</si>
  <si>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</si>
  <si>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</si>
  <si>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</si>
  <si>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</si>
  <si>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</si>
  <si>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</si>
  <si>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</si>
  <si>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</si>
  <si>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</si>
  <si>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</si>
  <si>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</si>
  <si>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</si>
  <si>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</si>
  <si>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</si>
  <si>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</si>
  <si>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</si>
  <si>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</si>
  <si>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</si>
  <si>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</si>
  <si>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</si>
  <si>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</si>
  <si>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</si>
  <si>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</si>
  <si>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</si>
  <si>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</si>
  <si>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</si>
  <si>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</si>
  <si>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</si>
  <si>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</si>
  <si>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</si>
  <si>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</si>
  <si>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</si>
  <si>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</si>
  <si>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</si>
  <si>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</si>
  <si>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</si>
  <si>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</si>
  <si>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</si>
  <si>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</si>
  <si>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</si>
  <si>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</si>
  <si>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</si>
  <si>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</si>
  <si>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</si>
  <si>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</si>
  <si>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</si>
  <si>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</si>
  <si>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</si>
  <si>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</si>
  <si>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</si>
  <si>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</si>
  <si>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</si>
  <si>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</si>
  <si>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</si>
  <si>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</si>
  <si>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</si>
  <si>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</si>
  <si>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</si>
  <si>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</si>
  <si>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</si>
  <si>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</si>
  <si>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</si>
  <si>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</si>
  <si>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</si>
  <si>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</si>
  <si>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</si>
  <si>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</si>
  <si>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</si>
  <si>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</si>
  <si>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</si>
  <si>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</si>
  <si>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</si>
  <si>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</si>
  <si>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</si>
  <si>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</si>
  <si>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</si>
  <si>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</si>
  <si>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</si>
  <si>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</si>
  <si>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</si>
  <si>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</si>
  <si>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</si>
  <si>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</si>
  <si>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</si>
  <si>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</si>
  <si>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</si>
  <si>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</si>
  <si>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</si>
  <si>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</si>
  <si>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</si>
  <si>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</si>
  <si>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</si>
  <si>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</si>
  <si>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</si>
  <si>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</si>
  <si>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</si>
  <si>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</si>
  <si>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</si>
  <si>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</si>
  <si>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</si>
  <si>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</si>
  <si>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</si>
  <si>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</si>
  <si>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</si>
  <si>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</si>
  <si>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</si>
  <si>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</si>
  <si>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</si>
  <si>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</si>
  <si>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</si>
  <si>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</si>
  <si>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</si>
  <si>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</si>
  <si>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</si>
  <si>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</si>
  <si>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</si>
  <si>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</si>
  <si>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</si>
  <si>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</si>
  <si>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</si>
  <si>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</si>
  <si>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</si>
  <si>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</si>
  <si>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</si>
  <si>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</si>
  <si>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</si>
  <si>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</si>
  <si>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</si>
  <si>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</si>
  <si>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</si>
  <si>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</si>
  <si>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</si>
  <si>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</si>
  <si>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</si>
  <si>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</si>
  <si>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</si>
  <si>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</si>
  <si>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</si>
  <si>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</si>
  <si>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</si>
  <si>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</si>
  <si>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</si>
  <si>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</si>
  <si>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</si>
  <si>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</si>
  <si>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</si>
  <si>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</si>
  <si>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</si>
  <si>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</si>
  <si>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</si>
  <si>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</si>
  <si>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</si>
  <si>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</si>
  <si>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</si>
  <si>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</si>
  <si>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</si>
  <si>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</si>
  <si>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</si>
  <si>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</si>
  <si>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</si>
  <si>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</si>
  <si>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</si>
  <si>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</si>
  <si>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</si>
  <si>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</si>
  <si>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</si>
  <si>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</si>
  <si>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</si>
  <si>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</si>
  <si>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</si>
  <si>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</si>
  <si>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</si>
  <si>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</si>
  <si>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</si>
  <si>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</si>
  <si>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</si>
  <si>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</si>
  <si>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</si>
  <si>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</si>
  <si>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</si>
  <si>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</si>
  <si>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</si>
  <si>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</si>
  <si>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</si>
  <si>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</si>
  <si>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</si>
  <si>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</si>
  <si>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</si>
  <si>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</si>
  <si>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</si>
  <si>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</si>
  <si>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</si>
  <si>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</si>
  <si>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</si>
  <si>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</si>
  <si>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</si>
  <si>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</si>
  <si>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</si>
  <si>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</si>
  <si>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</si>
  <si>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</si>
  <si>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</si>
  <si>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</si>
  <si>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</si>
  <si>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</si>
  <si>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</si>
  <si>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</si>
  <si>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</si>
  <si>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</si>
  <si>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</si>
  <si>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</si>
  <si>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</si>
  <si>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</si>
  <si>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</si>
  <si>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</si>
  <si>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</si>
  <si>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</si>
  <si>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</si>
  <si>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</si>
  <si>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</si>
  <si>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</si>
  <si>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</si>
  <si>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</si>
  <si>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</si>
  <si>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</si>
  <si>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</si>
  <si>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</si>
  <si>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</si>
  <si>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</si>
  <si>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</si>
  <si>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</si>
  <si>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</si>
  <si>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</si>
  <si>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</si>
  <si>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</si>
  <si>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</si>
  <si>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</si>
  <si>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</si>
  <si>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</si>
  <si>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</si>
  <si>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</si>
  <si>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</si>
  <si>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</si>
  <si>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</si>
  <si>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</si>
  <si>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</si>
  <si>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</si>
  <si>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</si>
  <si>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</si>
  <si>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</si>
  <si>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</si>
  <si>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</si>
  <si>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</si>
  <si>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</si>
  <si>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</si>
  <si>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</si>
  <si>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</si>
  <si>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</si>
  <si>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</si>
  <si>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</si>
  <si>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</si>
  <si>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</si>
  <si>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</si>
  <si>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</si>
  <si>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</si>
  <si>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</si>
  <si>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</si>
  <si>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</si>
  <si>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</si>
  <si>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</si>
  <si>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</si>
  <si>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</si>
  <si>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</si>
  <si>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</si>
  <si>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</si>
  <si>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</si>
  <si>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</si>
  <si>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</si>
  <si>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</si>
  <si>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</si>
  <si>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</si>
  <si>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</si>
  <si>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</si>
  <si>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</si>
  <si>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</si>
  <si>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</si>
  <si>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</si>
  <si>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</si>
  <si>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</si>
  <si>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</si>
  <si>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</si>
  <si>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</si>
  <si>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</si>
  <si>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</si>
  <si>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</si>
  <si>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</si>
  <si>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</si>
  <si>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</si>
  <si>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</si>
  <si>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</si>
  <si>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</si>
  <si>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</si>
  <si>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</si>
  <si>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</si>
  <si>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</si>
  <si>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</si>
  <si>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</si>
  <si>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</si>
  <si>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</si>
  <si>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</si>
  <si>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</si>
  <si>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</si>
  <si>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</si>
  <si>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</si>
  <si>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</si>
  <si>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</si>
  <si>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</si>
  <si>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</si>
  <si>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</si>
  <si>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</si>
  <si>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</si>
  <si>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</si>
  <si>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</si>
  <si>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</si>
  <si>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</si>
  <si>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</si>
  <si>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</si>
  <si>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</si>
  <si>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</si>
  <si>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</si>
  <si>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</si>
  <si>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</si>
  <si>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</si>
  <si>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</si>
  <si>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</si>
  <si>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</si>
  <si>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</si>
  <si>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</si>
  <si>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</si>
  <si>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</si>
  <si>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</si>
  <si>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</si>
  <si>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</si>
  <si>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</si>
  <si>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</si>
  <si>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</si>
  <si>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</si>
  <si>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</si>
  <si>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</si>
  <si>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</si>
  <si>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</si>
  <si>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</si>
  <si>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</si>
  <si>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</si>
  <si>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</si>
  <si>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</si>
  <si>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</si>
  <si>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</si>
  <si>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</si>
  <si>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</si>
  <si>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</si>
  <si>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</si>
  <si>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</si>
  <si>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</si>
  <si>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</si>
  <si>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</si>
  <si>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</si>
  <si>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</si>
  <si>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</si>
  <si>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</si>
  <si>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</si>
  <si>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</si>
  <si>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</si>
  <si>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</si>
  <si>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</si>
  <si>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</si>
  <si>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</si>
  <si>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</si>
  <si>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</si>
  <si>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</si>
  <si>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</si>
  <si>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</si>
  <si>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</si>
  <si>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</si>
  <si>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</si>
  <si>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</si>
  <si>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</si>
  <si>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</si>
  <si>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</si>
  <si>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</si>
  <si>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</si>
  <si>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</si>
  <si>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</si>
  <si>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</si>
  <si>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</si>
  <si>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</si>
  <si>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</si>
  <si>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</si>
  <si>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</si>
  <si>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</si>
  <si>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</si>
  <si>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</si>
  <si>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</si>
  <si>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</si>
  <si>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</si>
  <si>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</si>
  <si>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</si>
  <si>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</si>
  <si>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</si>
  <si>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</si>
  <si>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</si>
  <si>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</si>
  <si>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</si>
  <si>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</si>
  <si>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</si>
  <si>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</si>
  <si>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</si>
  <si>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</si>
  <si>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</si>
  <si>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</si>
  <si>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</si>
  <si>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</si>
  <si>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</si>
  <si>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</si>
  <si>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</si>
  <si>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</si>
  <si>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</si>
  <si>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</si>
  <si>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</si>
  <si>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</si>
  <si>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</si>
  <si>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</si>
  <si>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</si>
  <si>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</si>
  <si>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</si>
  <si>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</si>
  <si>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</si>
  <si>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</si>
  <si>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</si>
  <si>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</si>
  <si>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</si>
  <si>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</si>
  <si>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</si>
  <si>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</si>
  <si>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</si>
  <si>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</si>
  <si>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</si>
  <si>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</si>
  <si>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</si>
  <si>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</si>
  <si>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</si>
  <si>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</si>
  <si>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</si>
  <si>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</si>
  <si>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</si>
  <si>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</si>
  <si>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</si>
  <si>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</si>
  <si>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</si>
  <si>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</si>
  <si>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</si>
  <si>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</si>
  <si>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</si>
  <si>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</si>
  <si>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</si>
  <si>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</si>
  <si>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</si>
  <si>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</si>
  <si>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</si>
  <si>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</si>
  <si>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</si>
  <si>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</si>
  <si>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</si>
  <si>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</si>
  <si>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</si>
  <si>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</si>
  <si>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</si>
  <si>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</si>
  <si>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</si>
  <si>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</si>
  <si>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</si>
  <si>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</si>
  <si>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</si>
  <si>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</si>
  <si>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</si>
  <si>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</si>
  <si>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</si>
  <si>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</si>
  <si>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</si>
  <si>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</si>
  <si>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</si>
  <si>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</si>
  <si>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</si>
  <si>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</si>
  <si>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</si>
  <si>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</si>
  <si>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</si>
  <si>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</si>
  <si>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</si>
  <si>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</si>
  <si>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</si>
  <si>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</si>
  <si>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</si>
  <si>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</si>
  <si>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</si>
  <si>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</si>
  <si>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</si>
  <si>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</si>
  <si>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</si>
  <si>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</si>
  <si>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</si>
  <si>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</si>
  <si>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</si>
  <si>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</si>
  <si>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</si>
  <si>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</si>
  <si>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</si>
  <si>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</si>
  <si>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</si>
  <si>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</si>
  <si>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</si>
  <si>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</si>
  <si>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</si>
  <si>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</si>
  <si>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</si>
  <si>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</si>
  <si>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</si>
  <si>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</si>
  <si>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</si>
  <si>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</si>
  <si>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</si>
  <si>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</si>
  <si>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</si>
  <si>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</si>
  <si>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</si>
  <si>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</si>
  <si>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</si>
  <si>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</si>
  <si>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</si>
  <si>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</si>
  <si>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</si>
  <si>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</si>
  <si>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</si>
  <si>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</si>
  <si>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</si>
  <si>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</si>
  <si>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</si>
  <si>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</si>
  <si>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</si>
  <si>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</si>
  <si>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</si>
  <si>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</si>
  <si>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</si>
  <si>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</si>
  <si>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</si>
  <si>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</si>
  <si>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</si>
  <si>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</si>
  <si>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</si>
  <si>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</si>
  <si>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</si>
  <si>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</si>
  <si>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</si>
  <si>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</si>
  <si>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</si>
  <si>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</si>
  <si>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</si>
  <si>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</si>
  <si>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</si>
  <si>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</si>
  <si>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</si>
  <si>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</si>
  <si>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</si>
  <si>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</si>
  <si>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</si>
  <si>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</si>
  <si>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</si>
  <si>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</si>
  <si>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</si>
  <si>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</si>
  <si>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</si>
  <si>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</si>
  <si>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</si>
  <si>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</si>
  <si>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</si>
  <si>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</si>
  <si>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</si>
  <si>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</si>
  <si>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</si>
  <si>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</si>
  <si>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</si>
  <si>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</si>
  <si>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</si>
  <si>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</si>
  <si>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</si>
  <si>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</si>
  <si>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</si>
  <si>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</si>
  <si>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</si>
  <si>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</si>
  <si>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</si>
  <si>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</si>
  <si>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</si>
  <si>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</si>
  <si>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</si>
  <si>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</si>
  <si>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</si>
  <si>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</si>
  <si>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</si>
  <si>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</si>
  <si>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</si>
  <si>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</si>
  <si>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</si>
  <si>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</si>
  <si>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</si>
  <si>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</si>
  <si>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</si>
  <si>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</si>
  <si>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</si>
  <si>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</si>
  <si>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</si>
  <si>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</si>
  <si>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</si>
  <si>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</si>
  <si>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</si>
  <si>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</si>
  <si>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</si>
  <si>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</si>
  <si>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</si>
  <si>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</si>
  <si>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</si>
  <si>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</si>
  <si>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</si>
  <si>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</si>
  <si>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</si>
  <si>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</si>
  <si>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</si>
  <si>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</si>
  <si>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</si>
  <si>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</si>
  <si>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</si>
  <si>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</si>
  <si>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</si>
  <si>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</si>
  <si>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</si>
  <si>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</si>
  <si>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</si>
  <si>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</si>
  <si>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</si>
  <si>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</si>
  <si>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</si>
  <si>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</si>
  <si>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</si>
  <si>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</si>
  <si>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</si>
  <si>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</si>
  <si>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</si>
  <si>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</si>
  <si>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</si>
  <si>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</si>
  <si>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</si>
  <si>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</si>
  <si>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</si>
  <si>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</si>
  <si>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</si>
  <si>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</si>
  <si>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</si>
  <si>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</si>
  <si>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</si>
  <si>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</si>
  <si>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</si>
  <si>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</si>
  <si>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</si>
  <si>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</si>
  <si>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</si>
  <si>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</si>
  <si>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</si>
  <si>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</si>
  <si>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</si>
  <si>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</si>
  <si>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</si>
  <si>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</si>
  <si>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</si>
  <si>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</si>
  <si>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</si>
  <si>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</si>
  <si>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</si>
  <si>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</si>
  <si>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</si>
  <si>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</si>
  <si>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</si>
  <si>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</si>
  <si>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</si>
  <si>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</si>
  <si>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</si>
  <si>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</si>
  <si>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</si>
  <si>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</si>
  <si>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</si>
  <si>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</si>
  <si>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</si>
  <si>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</si>
  <si>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</si>
  <si>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</si>
  <si>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</si>
  <si>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</si>
  <si>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</si>
  <si>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</si>
  <si>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</si>
  <si>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</si>
  <si>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</si>
  <si>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</si>
  <si>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</si>
  <si>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</si>
  <si>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</si>
  <si>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</si>
  <si>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</si>
  <si>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</si>
  <si>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</si>
  <si>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</si>
  <si>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</si>
  <si>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</si>
  <si>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</si>
  <si>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</si>
  <si>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</si>
  <si>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</si>
  <si>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</si>
  <si>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</si>
  <si>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</si>
  <si>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</si>
  <si>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</si>
  <si>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</si>
  <si>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</si>
  <si>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</si>
  <si>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</si>
  <si>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</si>
  <si>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</si>
  <si>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</si>
  <si>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</si>
  <si>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</si>
  <si>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</si>
  <si>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</si>
  <si>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</si>
  <si>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</si>
  <si>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</si>
  <si>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</si>
  <si>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</si>
  <si>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</si>
  <si>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</si>
  <si>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</si>
  <si>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</si>
  <si>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</si>
  <si>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</si>
  <si>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</si>
  <si>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</si>
  <si>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</si>
  <si>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</si>
  <si>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</si>
  <si>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</si>
  <si>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</si>
  <si>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</si>
  <si>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</si>
  <si>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</si>
  <si>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</si>
  <si>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</si>
  <si>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</si>
  <si>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</si>
  <si>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</si>
  <si>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</si>
  <si>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</si>
  <si>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</si>
  <si>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</si>
  <si>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</si>
  <si>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</si>
  <si>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</si>
  <si>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</si>
  <si>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</si>
  <si>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</si>
  <si>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</si>
  <si>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</si>
  <si>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</si>
  <si>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</si>
  <si>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</si>
  <si>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</si>
  <si>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</si>
  <si>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</si>
  <si>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</si>
  <si>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</si>
  <si>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</si>
  <si>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</si>
  <si>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</si>
  <si>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</si>
  <si>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</si>
  <si>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</si>
  <si>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</si>
  <si>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</si>
  <si>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</si>
  <si>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</si>
  <si>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</si>
  <si>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</si>
  <si>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</si>
  <si>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</si>
  <si>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</si>
  <si>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</si>
  <si>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</si>
  <si>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</si>
  <si>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</si>
  <si>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</si>
  <si>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</si>
  <si>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</si>
  <si>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</si>
  <si>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</si>
  <si>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</si>
  <si>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</si>
  <si>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</si>
  <si>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</si>
  <si>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</si>
  <si>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</si>
  <si>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</si>
  <si>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</si>
  <si>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</si>
  <si>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</si>
  <si>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</si>
  <si>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</si>
  <si>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</si>
  <si>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</si>
  <si>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</si>
  <si>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</si>
  <si>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</si>
  <si>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</si>
  <si>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</si>
  <si>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</si>
  <si>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</si>
  <si>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</si>
  <si>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</si>
  <si>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</si>
  <si>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</si>
  <si>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</si>
  <si>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</si>
  <si>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</si>
  <si>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</si>
  <si>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</si>
  <si>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</si>
  <si>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</si>
  <si>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</si>
  <si>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</si>
  <si>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</si>
  <si>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</si>
  <si>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</si>
  <si>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</si>
  <si>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</si>
  <si>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</si>
  <si>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</si>
  <si>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</si>
  <si>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</si>
  <si>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</si>
  <si>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</si>
  <si>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</si>
  <si>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</si>
  <si>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</si>
  <si>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</si>
  <si>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</si>
  <si>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</si>
  <si>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</si>
  <si>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</si>
  <si>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</si>
  <si>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</si>
  <si>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</si>
  <si>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</si>
  <si>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</si>
  <si>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</si>
  <si>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</si>
  <si>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</si>
  <si>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</si>
  <si>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</si>
  <si>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</si>
  <si>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</si>
  <si>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</si>
  <si>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</si>
  <si>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</si>
  <si>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</si>
  <si>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</si>
  <si>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</si>
  <si>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</si>
  <si>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</si>
  <si>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</si>
  <si>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</si>
  <si>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</si>
  <si>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</si>
  <si>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</si>
  <si>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</si>
  <si>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</si>
  <si>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</si>
  <si>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</si>
  <si>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</si>
  <si>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</si>
  <si>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</si>
  <si>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</si>
  <si>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</si>
  <si>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</si>
  <si>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</si>
  <si>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</si>
  <si>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</si>
  <si>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</si>
  <si>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</si>
  <si>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</si>
  <si>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</si>
  <si>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</si>
  <si>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</si>
  <si>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</si>
  <si>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</si>
  <si>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</si>
  <si>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</si>
  <si>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</si>
  <si>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</si>
  <si>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</si>
  <si>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</si>
  <si>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</si>
  <si>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</si>
  <si>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</si>
  <si>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</si>
  <si>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</si>
  <si>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</si>
  <si>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</si>
  <si>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</si>
  <si>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</si>
  <si>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</si>
  <si>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</si>
  <si>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</si>
  <si>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</si>
  <si>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</si>
  <si>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</si>
  <si>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</si>
  <si>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</si>
  <si>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</si>
  <si>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</si>
  <si>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</si>
  <si>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</si>
  <si>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</si>
  <si>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</si>
  <si>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</si>
  <si>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</si>
  <si>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</si>
  <si>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</si>
  <si>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</si>
  <si>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</si>
  <si>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</si>
  <si>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</si>
  <si>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</si>
  <si>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</si>
  <si>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</si>
  <si>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</si>
  <si>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</si>
  <si>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</si>
  <si>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</si>
  <si>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</si>
  <si>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</si>
  <si>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</si>
  <si>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</si>
  <si>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</si>
  <si>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</si>
  <si>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</si>
  <si>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</si>
  <si>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</si>
  <si>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</si>
  <si>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</si>
  <si>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</si>
  <si>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</si>
  <si>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</si>
  <si>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</si>
  <si>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</si>
  <si>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</si>
  <si>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</si>
  <si>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</si>
  <si>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</si>
  <si>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</si>
  <si>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</si>
  <si>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</si>
  <si>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</si>
  <si>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</si>
  <si>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</si>
  <si>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</si>
  <si>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</si>
  <si>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</si>
  <si>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</si>
  <si>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</si>
  <si>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</si>
  <si>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</si>
  <si>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</si>
  <si>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</si>
  <si>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</si>
  <si>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</si>
  <si>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</si>
  <si>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</si>
  <si>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</si>
  <si>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</si>
  <si>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</si>
  <si>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</si>
  <si>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</si>
  <si>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</si>
  <si>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</si>
  <si>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</si>
  <si>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</si>
  <si>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</si>
  <si>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</si>
  <si>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</si>
  <si>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</si>
  <si>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</si>
  <si>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</si>
  <si>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</si>
  <si>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</si>
  <si>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</si>
  <si>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</si>
  <si>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</si>
  <si>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</si>
  <si>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</si>
  <si>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</si>
  <si>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</si>
  <si>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</si>
  <si>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</si>
  <si>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</si>
  <si>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</si>
  <si>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</si>
  <si>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</si>
  <si>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</si>
  <si>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</si>
  <si>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</si>
  <si>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</si>
  <si>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</si>
  <si>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</si>
  <si>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</si>
  <si>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</si>
  <si>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</si>
  <si>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</si>
  <si>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</si>
  <si>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</si>
  <si>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</si>
  <si>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</si>
  <si>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</si>
  <si>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</si>
  <si>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</si>
  <si>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</si>
  <si>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</si>
  <si>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</si>
  <si>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</si>
  <si>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</si>
  <si>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</si>
  <si>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</si>
  <si>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</si>
  <si>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</si>
  <si>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</si>
  <si>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</si>
  <si>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</si>
  <si>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</si>
  <si>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</si>
  <si>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</si>
  <si>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</si>
  <si>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</si>
  <si>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</si>
  <si>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</si>
  <si>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</si>
  <si>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</si>
  <si>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</si>
  <si>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</si>
  <si>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</si>
  <si>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</si>
  <si>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</si>
  <si>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</si>
  <si>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</si>
  <si>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</si>
  <si>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</si>
  <si>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</si>
  <si>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</si>
  <si>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</si>
  <si>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</si>
  <si>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</si>
  <si>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</si>
  <si>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</si>
  <si>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</si>
  <si>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</si>
  <si>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</si>
  <si>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</si>
  <si>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</si>
  <si>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</si>
  <si>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</si>
  <si>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</si>
  <si>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</si>
  <si>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</si>
  <si>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</si>
  <si>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</si>
  <si>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</si>
  <si>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</si>
  <si>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</si>
  <si>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</si>
  <si>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</si>
  <si>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</si>
  <si>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</si>
  <si>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</si>
  <si>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</si>
  <si>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</si>
  <si>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</si>
  <si>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</si>
  <si>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</si>
  <si>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</si>
  <si>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</si>
  <si>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</si>
  <si>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</si>
  <si>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</si>
  <si>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</si>
  <si>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</si>
  <si>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</si>
  <si>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</si>
  <si>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</si>
  <si>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</si>
  <si>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</si>
  <si>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</si>
  <si>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</si>
  <si>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</si>
  <si>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</si>
  <si>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</si>
  <si>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</si>
  <si>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</si>
  <si>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</si>
  <si>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</si>
  <si>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</si>
  <si>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</si>
  <si>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</si>
  <si>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</si>
  <si>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</si>
  <si>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</si>
  <si>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</si>
  <si>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</si>
  <si>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</si>
  <si>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</si>
  <si>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</si>
  <si>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</si>
  <si>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</si>
  <si>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</si>
  <si>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</si>
  <si>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</si>
  <si>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</si>
  <si>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</si>
  <si>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</si>
  <si>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</si>
  <si>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</si>
  <si>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</si>
  <si>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</si>
  <si>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</si>
  <si>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</si>
  <si>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</si>
  <si>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</si>
  <si>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</si>
  <si>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</si>
  <si>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</si>
  <si>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</si>
  <si>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</si>
  <si>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</si>
  <si>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</si>
  <si>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</si>
  <si>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</si>
  <si>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</si>
  <si>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</si>
  <si>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</si>
  <si>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</si>
  <si>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</si>
  <si>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</si>
  <si>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</si>
  <si>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</si>
  <si>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</si>
  <si>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</si>
  <si>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</si>
  <si>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</si>
  <si>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</si>
  <si>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</si>
  <si>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</si>
  <si>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</si>
  <si>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</si>
  <si>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</si>
  <si>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</si>
  <si>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</si>
  <si>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</si>
  <si>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</si>
  <si>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</si>
  <si>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</si>
  <si>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</si>
  <si>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</si>
  <si>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</si>
  <si>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</si>
  <si>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</si>
  <si>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</si>
  <si>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</si>
  <si>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</si>
  <si>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</si>
  <si>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</si>
  <si>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</si>
  <si>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</si>
  <si>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</si>
  <si>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</si>
  <si>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</si>
  <si>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</si>
  <si>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</si>
  <si>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</si>
  <si>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</si>
  <si>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</si>
  <si>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</si>
  <si>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</si>
  <si>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</si>
  <si>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</si>
  <si>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</si>
  <si>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</si>
  <si>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</si>
  <si>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</si>
  <si>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</si>
  <si>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</si>
  <si>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</si>
  <si>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</si>
  <si>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</si>
  <si>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</si>
  <si>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</si>
  <si>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</si>
  <si>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</si>
  <si>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</si>
  <si>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</si>
  <si>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</si>
  <si>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</si>
  <si>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</si>
  <si>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</si>
  <si>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</si>
  <si>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</si>
  <si>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</si>
  <si>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</si>
  <si>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</si>
  <si>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</si>
  <si>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</si>
  <si>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</si>
  <si>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</si>
  <si>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</si>
  <si>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</si>
  <si>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</si>
  <si>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</si>
  <si>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</si>
  <si>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</si>
  <si>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</si>
  <si>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</si>
  <si>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</si>
  <si>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</si>
  <si>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</si>
  <si>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</si>
  <si>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</si>
  <si>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</si>
  <si>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</si>
  <si>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</si>
  <si>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</si>
  <si>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</si>
  <si>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</si>
  <si>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</si>
  <si>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</si>
  <si>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</si>
  <si>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</si>
  <si>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</si>
  <si>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</si>
  <si>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</si>
  <si>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</si>
  <si>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</si>
  <si>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</si>
  <si>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</si>
  <si>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</si>
  <si>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</si>
  <si>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</si>
  <si>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</si>
  <si>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</si>
  <si>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</si>
  <si>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</si>
  <si>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</si>
  <si>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</si>
  <si>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</si>
  <si>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</si>
  <si>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</si>
  <si>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</si>
  <si>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</si>
  <si>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</si>
  <si>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</si>
  <si>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</si>
  <si>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</si>
  <si>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</si>
  <si>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</si>
  <si>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</si>
  <si>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</si>
  <si>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</si>
  <si>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</si>
  <si>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</si>
  <si>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</si>
  <si>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</si>
  <si>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</si>
  <si>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</si>
  <si>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</si>
  <si>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</si>
  <si>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</si>
  <si>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</si>
  <si>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</si>
  <si>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</si>
  <si>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</si>
  <si>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</si>
  <si>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</si>
  <si>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</si>
  <si>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</si>
  <si>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</si>
  <si>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</si>
  <si>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</si>
  <si>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</si>
  <si>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</si>
  <si>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</si>
  <si>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</si>
  <si>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</si>
  <si>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</si>
  <si>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</si>
  <si>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</si>
  <si>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</si>
  <si>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</si>
  <si>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</si>
  <si>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</si>
  <si>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</si>
  <si>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</si>
  <si>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</si>
  <si>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</si>
  <si>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</si>
  <si>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</si>
  <si>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</si>
  <si>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</si>
  <si>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</si>
  <si>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</si>
  <si>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</si>
  <si>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</si>
  <si>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</si>
  <si>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</si>
  <si>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</si>
  <si>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</si>
  <si>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</si>
  <si>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</si>
  <si>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</si>
  <si>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</si>
  <si>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</si>
  <si>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</si>
  <si>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</si>
  <si>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</si>
  <si>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</si>
  <si>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</si>
  <si>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</si>
  <si>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</si>
  <si>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</si>
  <si>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</si>
  <si>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</si>
  <si>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</si>
  <si>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</si>
  <si>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</si>
  <si>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</si>
  <si>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</si>
  <si>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</si>
  <si>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</si>
  <si>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</si>
  <si>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</si>
  <si>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</si>
  <si>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</si>
  <si>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</si>
  <si>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</si>
  <si>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</si>
  <si>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</si>
  <si>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</si>
  <si>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</si>
  <si>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</si>
  <si>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</si>
  <si>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</si>
  <si>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</si>
  <si>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</si>
  <si>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</si>
  <si>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</si>
  <si>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</si>
  <si>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</si>
  <si>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</si>
  <si>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</si>
  <si>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</si>
  <si>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</si>
  <si>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</si>
  <si>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</si>
  <si>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</si>
  <si>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</si>
  <si>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</si>
  <si>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</si>
  <si>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</si>
  <si>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</si>
  <si>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</si>
  <si>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</si>
  <si>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</si>
  <si>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</si>
  <si>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</si>
  <si>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</si>
  <si>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</si>
  <si>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</si>
  <si>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</si>
  <si>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</si>
  <si>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</si>
  <si>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</si>
  <si>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</si>
  <si>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</si>
  <si>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</si>
  <si>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</si>
  <si>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</si>
  <si>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</si>
  <si>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</si>
  <si>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</si>
  <si>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</si>
  <si>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</si>
  <si>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</si>
  <si>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</si>
  <si>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</si>
  <si>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</si>
  <si>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</si>
  <si>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</si>
  <si>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</si>
  <si>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</si>
  <si>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</si>
  <si>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</si>
  <si>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</si>
  <si>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</si>
  <si>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</si>
  <si>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</si>
  <si>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</si>
  <si>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</si>
  <si>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</si>
  <si>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</si>
  <si>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</si>
  <si>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</si>
  <si>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</si>
  <si>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</si>
  <si>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</si>
  <si>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</si>
  <si>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</si>
  <si>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</si>
  <si>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</si>
  <si>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</si>
  <si>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</si>
  <si>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</si>
  <si>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</si>
  <si>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</si>
  <si>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</si>
  <si>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</si>
  <si>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</si>
  <si>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</si>
  <si>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</si>
  <si>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</si>
  <si>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</si>
  <si>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</si>
  <si>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</si>
  <si>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</si>
  <si>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</si>
  <si>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</si>
  <si>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</si>
  <si>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</si>
  <si>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</si>
  <si>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</si>
  <si>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</si>
  <si>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</si>
  <si>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</si>
  <si>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</si>
  <si>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</si>
  <si>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</si>
  <si>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</si>
  <si>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</si>
  <si>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</si>
  <si>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</si>
  <si>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</si>
  <si>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</si>
  <si>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</si>
  <si>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</si>
  <si>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</si>
  <si>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</si>
  <si>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</si>
  <si>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</si>
  <si>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</si>
  <si>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</si>
  <si>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</si>
  <si>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</si>
  <si>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</si>
  <si>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</si>
  <si>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</si>
  <si>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</si>
  <si>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</si>
  <si>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</si>
  <si>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</si>
  <si>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</si>
  <si>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</si>
  <si>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</si>
  <si>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</si>
  <si>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</si>
  <si>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</si>
  <si>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</si>
  <si>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</si>
  <si>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</si>
  <si>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</si>
  <si>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</si>
  <si>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</si>
  <si>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</si>
  <si>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</si>
  <si>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</si>
  <si>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</si>
  <si>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</si>
  <si>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</si>
  <si>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</si>
  <si>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</si>
  <si>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</si>
  <si>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</si>
  <si>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</si>
  <si>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</si>
  <si>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</si>
  <si>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</si>
  <si>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</si>
  <si>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</si>
  <si>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</si>
  <si>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</si>
  <si>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</si>
  <si>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</si>
  <si>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</si>
  <si>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</si>
  <si>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</si>
  <si>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</si>
  <si>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</si>
  <si>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</si>
  <si>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</si>
  <si>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</si>
  <si>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</si>
  <si>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</si>
  <si>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</si>
  <si>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</si>
  <si>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</si>
  <si>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</si>
  <si>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</si>
  <si>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</si>
  <si>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</si>
  <si>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</si>
  <si>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</si>
  <si>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</si>
  <si>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</si>
  <si>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</si>
  <si>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</si>
  <si>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</si>
  <si>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</si>
  <si>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</si>
  <si>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</si>
  <si>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</si>
  <si>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</si>
  <si>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</si>
  <si>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</si>
  <si>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</si>
  <si>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</si>
  <si>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</si>
  <si>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</si>
  <si>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</si>
  <si>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</si>
  <si>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</si>
  <si>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</si>
  <si>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</si>
  <si>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</si>
  <si>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</si>
  <si>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</si>
  <si>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</si>
  <si>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</si>
  <si>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</si>
  <si>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</si>
  <si>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</si>
  <si>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</si>
  <si>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</si>
  <si>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</si>
  <si>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</si>
  <si>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</si>
  <si>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</si>
  <si>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</si>
  <si>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</si>
  <si>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</si>
  <si>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</si>
  <si>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</si>
  <si>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</si>
  <si>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</si>
  <si>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</si>
  <si>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</si>
  <si>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</si>
  <si>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</si>
  <si>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</si>
  <si>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</si>
  <si>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</si>
  <si>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</si>
  <si>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</si>
  <si>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</si>
  <si>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</si>
  <si>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</si>
  <si>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</si>
  <si>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</si>
  <si>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</si>
  <si>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</si>
  <si>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</si>
  <si>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</si>
  <si>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</si>
  <si>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</si>
  <si>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</si>
  <si>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</si>
  <si>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</si>
  <si>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</si>
  <si>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</si>
  <si>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</si>
  <si>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</si>
  <si>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</si>
  <si>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</si>
  <si>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</si>
  <si>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</si>
  <si>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</si>
  <si>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</si>
  <si>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</si>
  <si>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</si>
  <si>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</si>
  <si>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</si>
  <si>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</si>
  <si>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</si>
  <si>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</si>
  <si>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</si>
  <si>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</si>
  <si>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</si>
  <si>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</si>
  <si>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</si>
  <si>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</si>
  <si>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</si>
  <si>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</si>
  <si>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</si>
  <si>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</si>
  <si>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</si>
  <si>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</si>
  <si>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</si>
  <si>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</si>
  <si>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</si>
  <si>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</si>
  <si>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</si>
  <si>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</si>
  <si>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</si>
  <si>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</si>
  <si>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</si>
  <si>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</si>
  <si>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</si>
  <si>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</si>
  <si>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</si>
  <si>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</si>
  <si>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</si>
  <si>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</si>
  <si>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</si>
  <si>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</si>
  <si>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</si>
  <si>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</si>
  <si>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</si>
  <si>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</si>
  <si>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</si>
  <si>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</si>
  <si>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</si>
  <si>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</si>
  <si>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</si>
  <si>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</si>
  <si>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</si>
  <si>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</si>
  <si>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</si>
  <si>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</si>
  <si>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</si>
  <si>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</si>
  <si>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</si>
  <si>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</si>
  <si>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</si>
  <si>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</si>
  <si>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</si>
  <si>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</si>
  <si>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</si>
  <si>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</si>
  <si>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</si>
  <si>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</si>
  <si>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</si>
  <si>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</si>
  <si>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</si>
  <si>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</si>
  <si>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</si>
  <si>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</si>
  <si>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</si>
  <si>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</si>
  <si>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</si>
  <si>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</si>
  <si>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</si>
  <si>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</si>
  <si>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</si>
  <si>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</si>
  <si>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</si>
  <si>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</si>
  <si>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</si>
  <si>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</si>
  <si>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</si>
  <si>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</si>
  <si>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</si>
  <si>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</si>
  <si>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</si>
  <si>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</si>
  <si>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</si>
  <si>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</si>
  <si>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</si>
  <si>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</si>
  <si>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</si>
  <si>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</si>
  <si>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</si>
  <si>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</si>
  <si>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</si>
  <si>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</si>
  <si>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</si>
  <si>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</si>
  <si>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</si>
  <si>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</si>
  <si>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</si>
  <si>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</si>
  <si>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</si>
  <si>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</si>
  <si>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</si>
  <si>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</si>
  <si>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</si>
  <si>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</si>
  <si>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</si>
  <si>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</si>
  <si>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</si>
  <si>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</si>
  <si>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</si>
  <si>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</si>
  <si>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</si>
  <si>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</si>
  <si>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</si>
  <si>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</si>
  <si>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</si>
  <si>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</si>
  <si>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</si>
  <si>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</si>
  <si>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</si>
  <si>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</si>
  <si>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</si>
  <si>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</si>
  <si>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</si>
  <si>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</si>
  <si>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</si>
  <si>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</si>
  <si>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</si>
  <si>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</si>
  <si>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</si>
  <si>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</si>
  <si>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</si>
  <si>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</si>
  <si>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</si>
  <si>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</si>
  <si>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</si>
  <si>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</si>
  <si>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</si>
  <si>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</si>
  <si>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</si>
  <si>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</si>
  <si>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</si>
  <si>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</si>
  <si>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</si>
  <si>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</si>
  <si>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</si>
  <si>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</si>
  <si>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</si>
  <si>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</si>
  <si>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</si>
  <si>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</si>
  <si>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</si>
  <si>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</si>
  <si>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</si>
  <si>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</si>
  <si>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</si>
  <si>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</si>
  <si>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</si>
  <si>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</si>
  <si>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</si>
  <si>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</si>
  <si>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</si>
  <si>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</si>
  <si>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</si>
  <si>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</si>
  <si>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</si>
  <si>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</si>
  <si>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</si>
  <si>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</si>
  <si>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</si>
  <si>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</si>
  <si>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</si>
  <si>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</si>
  <si>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</si>
  <si>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</si>
  <si>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</si>
  <si>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</si>
  <si>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</si>
  <si>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</si>
  <si>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</si>
  <si>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</si>
  <si>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</si>
  <si>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</si>
  <si>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</si>
  <si>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</si>
  <si>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</si>
  <si>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</si>
  <si>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</si>
  <si>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</si>
  <si>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</si>
  <si>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</si>
  <si>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</si>
  <si>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</si>
  <si>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</si>
  <si>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</si>
  <si>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</si>
  <si>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</si>
  <si>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</si>
  <si>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</si>
  <si>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</si>
  <si>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</si>
  <si>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</si>
  <si>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</si>
  <si>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</si>
  <si>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</si>
  <si>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</si>
  <si>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</si>
  <si>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</si>
  <si>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</si>
  <si>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</si>
  <si>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</si>
  <si>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</si>
  <si>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</si>
  <si>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</si>
  <si>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</si>
  <si>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</si>
  <si>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</si>
  <si>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</si>
  <si>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</si>
  <si>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</si>
  <si>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</si>
  <si>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</si>
  <si>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</si>
  <si>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</si>
  <si>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</si>
  <si>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</si>
  <si>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</si>
  <si>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</si>
  <si>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</si>
  <si>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</si>
  <si>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</si>
  <si>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</si>
  <si>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</si>
  <si>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</si>
  <si>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</si>
  <si>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</si>
  <si>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</si>
  <si>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</si>
  <si>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</si>
  <si>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</si>
  <si>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</si>
  <si>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</si>
  <si>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</si>
  <si>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</si>
  <si>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</si>
  <si>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</si>
  <si>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</si>
  <si>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</si>
  <si>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</si>
  <si>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</si>
  <si>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</si>
  <si>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</si>
  <si>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</si>
  <si>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</si>
  <si>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</si>
  <si>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</si>
  <si>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</si>
  <si>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</si>
  <si>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</si>
  <si>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</si>
  <si>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</si>
  <si>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</si>
  <si>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</si>
  <si>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</si>
  <si>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</si>
  <si>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</si>
  <si>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</si>
  <si>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</si>
  <si>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</si>
  <si>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</si>
  <si>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</si>
  <si>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</si>
  <si>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</si>
  <si>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</si>
  <si>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</si>
  <si>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</si>
  <si>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</si>
  <si>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</si>
  <si>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</si>
  <si>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</si>
  <si>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</si>
  <si>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</si>
  <si>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</si>
  <si>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</si>
  <si>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</si>
  <si>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</si>
  <si>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</si>
  <si>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</si>
  <si>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</si>
  <si>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</si>
  <si>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</si>
  <si>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</si>
  <si>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</si>
  <si>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</si>
  <si>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</si>
  <si>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</si>
  <si>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</si>
  <si>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</si>
  <si>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</si>
  <si>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</si>
  <si>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</si>
  <si>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</si>
  <si>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</si>
  <si>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</si>
  <si>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</si>
  <si>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</si>
  <si>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</si>
  <si>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</si>
  <si>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</si>
  <si>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</si>
  <si>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</si>
  <si>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</si>
  <si>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</si>
  <si>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</si>
  <si>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</si>
  <si>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</si>
  <si>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</si>
  <si>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</si>
  <si>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</si>
  <si>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</si>
  <si>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</si>
  <si>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</si>
  <si>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</si>
  <si>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</si>
  <si>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</si>
  <si>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</si>
  <si>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</si>
  <si>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</si>
  <si>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</si>
  <si>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</si>
  <si>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</si>
  <si>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</si>
  <si>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</si>
  <si>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</si>
  <si>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</si>
  <si>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</si>
  <si>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</si>
  <si>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</si>
  <si>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</si>
  <si>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</si>
  <si>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</si>
  <si>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</si>
  <si>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</si>
  <si>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</si>
  <si>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</si>
  <si>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</si>
  <si>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</si>
  <si>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</si>
  <si>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</si>
  <si>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</si>
  <si>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</si>
  <si>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</si>
  <si>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</si>
  <si>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</si>
  <si>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</si>
  <si>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</si>
  <si>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</si>
  <si>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</si>
  <si>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</si>
  <si>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</si>
  <si>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</si>
  <si>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</si>
  <si>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</si>
  <si>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</si>
  <si>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</si>
  <si>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</si>
  <si>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</si>
  <si>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</si>
  <si>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</si>
  <si>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</si>
  <si>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</si>
  <si>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</si>
  <si>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</si>
  <si>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</si>
  <si>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</si>
  <si>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</si>
  <si>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</si>
  <si>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</si>
  <si>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</si>
  <si>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</si>
  <si>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</si>
  <si>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</si>
  <si>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</si>
  <si>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</si>
  <si>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</si>
  <si>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</si>
  <si>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</si>
  <si>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</si>
  <si>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</si>
  <si>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</si>
  <si>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</si>
  <si>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</si>
  <si>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</si>
  <si>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</si>
  <si>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</si>
  <si>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</si>
  <si>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</si>
  <si>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</si>
  <si>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</si>
  <si>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</si>
  <si>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</si>
  <si>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</si>
  <si>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</si>
  <si>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</si>
  <si>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</si>
  <si>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</si>
  <si>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</si>
  <si>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</si>
  <si>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</si>
  <si>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</si>
  <si>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</si>
  <si>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</si>
  <si>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</si>
  <si>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</si>
  <si>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</si>
  <si>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</si>
  <si>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</si>
  <si>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</si>
  <si>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</si>
  <si>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</si>
  <si>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</si>
  <si>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</si>
  <si>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</si>
  <si>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</si>
  <si>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</si>
  <si>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</si>
  <si>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</si>
  <si>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</si>
  <si>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</si>
  <si>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</si>
  <si>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</si>
  <si>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</si>
  <si>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</si>
  <si>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</si>
  <si>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</si>
  <si>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</si>
  <si>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</si>
  <si>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</si>
  <si>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</si>
  <si>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</si>
  <si>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</si>
  <si>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</si>
  <si>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</si>
  <si>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</si>
  <si>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</si>
  <si>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</si>
  <si>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</si>
  <si>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</si>
  <si>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</si>
  <si>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</si>
  <si>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</si>
  <si>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</si>
  <si>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</si>
  <si>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</si>
  <si>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</si>
  <si>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</si>
  <si>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</si>
  <si>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</si>
  <si>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</si>
  <si>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</si>
  <si>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</si>
  <si>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</si>
  <si>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</si>
  <si>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</si>
  <si>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</si>
  <si>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</si>
  <si>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</si>
  <si>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</si>
  <si>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</si>
  <si>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</si>
  <si>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</si>
  <si>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</si>
  <si>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</si>
  <si>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</si>
  <si>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</si>
  <si>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</si>
  <si>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</si>
  <si>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</si>
  <si>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</si>
  <si>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</si>
  <si>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</si>
  <si>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</si>
  <si>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</si>
  <si>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</si>
  <si>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</si>
  <si>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</si>
  <si>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</si>
  <si>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</si>
  <si>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</si>
  <si>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</si>
  <si>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</si>
  <si>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</si>
  <si>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</si>
  <si>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</si>
  <si>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</si>
  <si>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</si>
  <si>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</si>
  <si>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</si>
  <si>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</si>
  <si>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</si>
  <si>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</si>
  <si>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</si>
  <si>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</si>
  <si>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</si>
  <si>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</si>
  <si>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</si>
  <si>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</si>
  <si>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</si>
  <si>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</si>
  <si>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</si>
  <si>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</si>
  <si>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</si>
  <si>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</si>
  <si>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</si>
  <si>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</si>
  <si>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</si>
  <si>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</si>
  <si>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</si>
  <si>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</si>
  <si>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</si>
  <si>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</si>
  <si>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</si>
  <si>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</si>
  <si>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</si>
  <si>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</si>
  <si>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</si>
  <si>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</si>
  <si>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</si>
  <si>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</si>
  <si>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</si>
  <si>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</si>
  <si>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</si>
  <si>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</si>
  <si>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</si>
  <si>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</si>
  <si>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</si>
  <si>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</si>
  <si>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</si>
  <si>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</si>
  <si>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</si>
  <si>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</si>
  <si>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</si>
  <si>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</si>
  <si>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</si>
  <si>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</si>
  <si>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</si>
  <si>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</si>
  <si>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</si>
  <si>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</si>
  <si>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</si>
  <si>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</si>
  <si>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</si>
  <si>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</si>
  <si>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</si>
  <si>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</si>
  <si>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</si>
  <si>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</si>
  <si>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</si>
  <si>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</si>
  <si>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</si>
  <si>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</si>
  <si>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</si>
  <si>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</si>
  <si>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</si>
  <si>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</si>
  <si>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</si>
  <si>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</si>
  <si>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</si>
  <si>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</si>
  <si>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</si>
  <si>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</si>
  <si>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</si>
  <si>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</si>
  <si>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</si>
  <si>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</si>
  <si>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</si>
  <si>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</si>
  <si>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</si>
  <si>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</si>
  <si>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</si>
  <si>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</si>
  <si>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</si>
  <si>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</si>
  <si>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</si>
  <si>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</si>
  <si>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</si>
  <si>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</si>
  <si>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</si>
  <si>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</si>
  <si>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</si>
  <si>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</si>
  <si>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</si>
  <si>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</si>
  <si>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</si>
  <si>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</si>
  <si>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</si>
  <si>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</si>
  <si>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</si>
  <si>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</si>
  <si>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</si>
  <si>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</si>
  <si>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</si>
  <si>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</si>
  <si>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</si>
  <si>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</si>
  <si>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</si>
  <si>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</si>
  <si>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</si>
  <si>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</si>
  <si>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</si>
  <si>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</si>
  <si>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</si>
  <si>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</si>
  <si>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</si>
  <si>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</si>
  <si>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</si>
  <si>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</si>
  <si>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</si>
  <si>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</si>
  <si>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</si>
  <si>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</si>
  <si>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</si>
  <si>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</si>
  <si>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</si>
  <si>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</si>
  <si>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</si>
  <si>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</si>
  <si>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</si>
  <si>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</si>
  <si>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</si>
  <si>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</si>
  <si>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</si>
  <si>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</si>
  <si>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</si>
  <si>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</si>
  <si>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</si>
  <si>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</si>
  <si>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</si>
  <si>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</si>
  <si>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</si>
  <si>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</si>
  <si>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</si>
  <si>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</si>
  <si>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</si>
  <si>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</si>
  <si>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</si>
  <si>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</si>
  <si>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</si>
  <si>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</si>
  <si>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</si>
  <si>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</si>
  <si>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</si>
  <si>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</si>
  <si>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</si>
  <si>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</si>
  <si>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</si>
  <si>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</si>
  <si>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</si>
  <si>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</si>
  <si>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</si>
  <si>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</si>
  <si>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</si>
  <si>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</si>
  <si>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</si>
  <si>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</si>
  <si>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</si>
  <si>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</si>
  <si>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</si>
  <si>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</si>
  <si>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</si>
  <si>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</si>
  <si>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</si>
  <si>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</si>
  <si>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</si>
  <si>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</si>
  <si>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</si>
  <si>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</si>
  <si>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</si>
  <si>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</si>
  <si>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</si>
  <si>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</si>
  <si>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</si>
  <si>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</si>
  <si>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</si>
  <si>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</si>
  <si>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</si>
  <si>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</si>
  <si>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</si>
  <si>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</si>
  <si>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</si>
  <si>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</si>
  <si>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</si>
  <si>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</si>
  <si>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</si>
  <si>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</si>
  <si>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</si>
  <si>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</si>
  <si>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</si>
  <si>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</si>
  <si>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</si>
  <si>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</si>
  <si>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</si>
  <si>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</si>
  <si>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</si>
  <si>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</si>
  <si>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</si>
  <si>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</si>
  <si>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</si>
  <si>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</si>
  <si>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</si>
  <si>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</si>
  <si>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</si>
  <si>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</si>
  <si>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</si>
  <si>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</si>
  <si>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</si>
  <si>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</si>
  <si>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</si>
  <si>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</si>
  <si>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</si>
  <si>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</si>
  <si>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</si>
  <si>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</si>
  <si>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</si>
  <si>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</si>
  <si>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</si>
  <si>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</si>
  <si>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</si>
  <si>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</si>
  <si>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</si>
  <si>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</si>
  <si>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</si>
  <si>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</si>
  <si>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</si>
  <si>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</si>
  <si>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</si>
  <si>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</si>
  <si>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</si>
  <si>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</si>
  <si>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</si>
  <si>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</si>
  <si>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</si>
  <si>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</si>
  <si>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</si>
  <si>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</si>
  <si>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</si>
  <si>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</si>
  <si>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</si>
  <si>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</si>
  <si>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</si>
  <si>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</si>
  <si>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</si>
  <si>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</si>
  <si>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</si>
  <si>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</si>
  <si>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</si>
  <si>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</si>
  <si>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</si>
  <si>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</si>
  <si>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</si>
  <si>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</si>
  <si>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</si>
  <si>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</si>
  <si>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</si>
  <si>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</si>
  <si>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</si>
  <si>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</si>
  <si>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</si>
  <si>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</si>
  <si>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</si>
  <si>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</si>
  <si>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</si>
  <si>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</si>
  <si>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</si>
  <si>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</si>
  <si>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</si>
  <si>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</si>
  <si>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</si>
  <si>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</si>
  <si>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</si>
  <si>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</si>
  <si>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</si>
  <si>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</si>
  <si>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</si>
  <si>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</si>
  <si>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</si>
  <si>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</si>
  <si>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</si>
  <si>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</si>
  <si>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</si>
  <si>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</si>
  <si>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</si>
  <si>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</si>
  <si>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</si>
  <si>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</si>
  <si>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</si>
  <si>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</si>
  <si>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</si>
  <si>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</si>
  <si>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</si>
  <si>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</si>
  <si>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</si>
  <si>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</si>
  <si>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</si>
  <si>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</si>
  <si>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</si>
  <si>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</si>
  <si>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</si>
  <si>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</si>
  <si>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</si>
  <si>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</si>
  <si>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</si>
  <si>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</si>
  <si>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</si>
  <si>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</si>
  <si>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</si>
  <si>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</si>
  <si>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</si>
  <si>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</si>
  <si>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</si>
  <si>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</si>
  <si>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</si>
  <si>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</si>
  <si>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</si>
  <si>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</si>
  <si>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</si>
  <si>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</si>
  <si>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</si>
  <si>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</si>
  <si>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</si>
  <si>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</si>
  <si>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</si>
  <si>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</si>
  <si>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</si>
  <si>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</si>
  <si>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</si>
  <si>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</si>
  <si>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</si>
  <si>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</si>
  <si>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</si>
  <si>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</si>
  <si>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</si>
  <si>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</si>
  <si>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</si>
  <si>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</si>
  <si>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</si>
  <si>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</si>
  <si>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</si>
  <si>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</si>
  <si>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</si>
  <si>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</si>
  <si>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</si>
  <si>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</si>
  <si>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</si>
  <si>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</si>
  <si>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</si>
  <si>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</si>
  <si>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</si>
  <si>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</si>
  <si>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</si>
  <si>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</si>
  <si>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</si>
  <si>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</si>
  <si>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</si>
  <si>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</si>
  <si>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</si>
  <si>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</si>
  <si>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</si>
  <si>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</si>
  <si>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</si>
  <si>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</si>
  <si>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</si>
  <si>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</si>
  <si>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</si>
  <si>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</si>
  <si>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</si>
  <si>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</si>
  <si>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</si>
  <si>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</si>
  <si>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</si>
  <si>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</si>
  <si>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</si>
  <si>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</si>
  <si>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</si>
  <si>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</si>
  <si>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</si>
  <si>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</si>
  <si>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</si>
  <si>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</si>
  <si>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</si>
  <si>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</si>
  <si>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</si>
  <si>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</si>
  <si>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</si>
  <si>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</si>
  <si>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</si>
  <si>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</si>
  <si>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</si>
  <si>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</si>
  <si>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</si>
  <si>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</si>
  <si>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</si>
  <si>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</si>
  <si>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</si>
  <si>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</si>
  <si>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</si>
  <si>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</si>
  <si>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</si>
  <si>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</si>
  <si>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</si>
  <si>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</si>
  <si>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</si>
  <si>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</si>
  <si>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</si>
  <si>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</si>
  <si>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</si>
  <si>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</si>
  <si>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</si>
  <si>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</si>
  <si>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</si>
  <si>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</si>
  <si>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</si>
  <si>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</si>
  <si>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</si>
  <si>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</si>
  <si>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</si>
  <si>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</si>
  <si>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</si>
  <si>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</si>
  <si>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</si>
  <si>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</si>
  <si>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</si>
  <si>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</si>
  <si>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</si>
  <si>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</si>
  <si>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</si>
  <si>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</si>
  <si>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</si>
  <si>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</si>
  <si>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</si>
  <si>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</si>
  <si>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</si>
  <si>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</si>
  <si>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</si>
  <si>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</si>
  <si>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</si>
  <si>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</si>
  <si>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</si>
  <si>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</si>
  <si>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</si>
  <si>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</si>
  <si>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</si>
  <si>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</si>
  <si>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</si>
  <si>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</si>
  <si>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</si>
  <si>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</si>
  <si>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</si>
  <si>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</si>
  <si>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</si>
  <si>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</si>
  <si>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</si>
  <si>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</si>
  <si>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</si>
  <si>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</si>
  <si>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</si>
  <si>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</si>
  <si>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</si>
  <si>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</si>
  <si>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</si>
  <si>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</si>
  <si>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</si>
  <si>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</si>
  <si>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</si>
  <si>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</si>
  <si>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</si>
  <si>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</si>
  <si>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</si>
  <si>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</si>
  <si>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</si>
  <si>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</si>
  <si>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</si>
  <si>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</si>
  <si>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</si>
  <si>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</si>
  <si>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</si>
  <si>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</si>
  <si>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</si>
  <si>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</si>
  <si>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</si>
  <si>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</si>
  <si>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</si>
  <si>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</si>
  <si>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</si>
  <si>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</si>
  <si>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</si>
  <si>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</si>
  <si>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</si>
  <si>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</si>
  <si>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</si>
  <si>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</si>
  <si>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</si>
  <si>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</si>
  <si>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</si>
  <si>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</si>
  <si>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</si>
  <si>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</si>
  <si>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</si>
  <si>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</si>
  <si>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</si>
  <si>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</si>
  <si>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</si>
  <si>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</si>
  <si>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</si>
  <si>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</si>
  <si>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</si>
  <si>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</si>
  <si>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</si>
  <si>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</si>
  <si>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</si>
  <si>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</si>
  <si>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</si>
  <si>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</si>
  <si>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</si>
  <si>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</si>
  <si>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</si>
  <si>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</si>
  <si>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</si>
  <si>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</si>
  <si>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</si>
  <si>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</si>
  <si>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</si>
  <si>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</si>
  <si>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</si>
  <si>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</si>
  <si>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</si>
  <si>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</si>
  <si>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</si>
  <si>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</si>
  <si>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</si>
  <si>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</si>
  <si>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</si>
  <si>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</si>
  <si>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</si>
  <si>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</si>
  <si>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</si>
  <si>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</si>
  <si>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</si>
  <si>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</si>
  <si>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</si>
  <si>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</si>
  <si>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</si>
  <si>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</si>
  <si>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</si>
  <si>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</si>
  <si>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</si>
  <si>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</si>
  <si>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</si>
  <si>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</si>
  <si>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</si>
  <si>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</si>
  <si>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</si>
  <si>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</si>
  <si>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</si>
  <si>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</si>
  <si>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</si>
  <si>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</si>
  <si>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</si>
  <si>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</si>
  <si>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</si>
  <si>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</si>
  <si>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</si>
  <si>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</si>
  <si>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</si>
  <si>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</si>
  <si>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</si>
  <si>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</si>
  <si>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</si>
  <si>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</si>
  <si>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</si>
  <si>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</si>
  <si>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</si>
  <si>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</si>
  <si>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</si>
  <si>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</si>
  <si>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</si>
  <si>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</si>
  <si>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</si>
  <si>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</si>
  <si>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</si>
  <si>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</si>
  <si>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</si>
  <si>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</si>
  <si>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</si>
  <si>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</si>
  <si>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</si>
  <si>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</si>
  <si>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</si>
  <si>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</si>
  <si>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</si>
  <si>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</si>
  <si>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</si>
  <si>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</si>
  <si>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</si>
  <si>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</si>
  <si>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</si>
  <si>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</si>
  <si>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</si>
  <si>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</si>
  <si>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</si>
  <si>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</si>
  <si>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</si>
  <si>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</si>
  <si>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</si>
  <si>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</si>
  <si>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</si>
  <si>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</si>
  <si>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</si>
  <si>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</si>
  <si>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</si>
  <si>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</si>
  <si>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</si>
  <si>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</si>
  <si>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</si>
  <si>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</si>
  <si>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</si>
  <si>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</si>
  <si>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</si>
  <si>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</si>
  <si>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</si>
  <si>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</si>
  <si>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</si>
  <si>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</si>
  <si>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</si>
  <si>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</si>
  <si>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</si>
  <si>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</si>
  <si>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</si>
  <si>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</si>
  <si>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</si>
  <si>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</si>
  <si>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</si>
  <si>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</si>
  <si>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</si>
  <si>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</si>
  <si>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</si>
  <si>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</si>
  <si>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</si>
  <si>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</si>
  <si>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</si>
  <si>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</si>
  <si>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</si>
  <si>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</si>
  <si>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</si>
  <si>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</si>
  <si>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</si>
  <si>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</si>
  <si>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</si>
  <si>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</si>
  <si>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</si>
  <si>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</si>
  <si>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</si>
  <si>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</si>
  <si>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</si>
  <si>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</si>
  <si>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</si>
  <si>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</si>
  <si>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</si>
  <si>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</si>
  <si>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</si>
  <si>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</si>
  <si>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</si>
  <si>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</si>
  <si>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</si>
  <si>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</si>
  <si>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</si>
  <si>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</si>
  <si>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</si>
  <si>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</si>
  <si>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</si>
  <si>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</si>
  <si>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</si>
  <si>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</si>
  <si>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</si>
  <si>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</si>
  <si>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</si>
  <si>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</si>
  <si>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</si>
  <si>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</si>
  <si>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</si>
  <si>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</si>
  <si>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</si>
  <si>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</si>
  <si>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</si>
  <si>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</si>
  <si>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</si>
  <si>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</si>
  <si>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</si>
  <si>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</si>
  <si>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</si>
  <si>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</si>
  <si>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</si>
  <si>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</si>
  <si>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</si>
  <si>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</si>
  <si>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</si>
  <si>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</si>
  <si>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</si>
  <si>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</si>
  <si>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</si>
  <si>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</si>
  <si>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</si>
  <si>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</si>
  <si>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</si>
  <si>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</si>
  <si>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</si>
  <si>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</si>
  <si>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</si>
  <si>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</si>
  <si>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</si>
  <si>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</si>
  <si>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</si>
  <si>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</si>
  <si>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</si>
  <si>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</si>
  <si>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</si>
  <si>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</si>
  <si>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</si>
  <si>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</si>
  <si>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</si>
  <si>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</si>
  <si>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</si>
  <si>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</si>
  <si>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</si>
  <si>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</si>
  <si>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</si>
  <si>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</si>
  <si>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</si>
  <si>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</si>
  <si>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</si>
  <si>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</si>
  <si>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</si>
  <si>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</si>
  <si>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</si>
  <si>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</si>
  <si>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</si>
  <si>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</si>
  <si>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</si>
  <si>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</si>
  <si>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</si>
  <si>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</si>
  <si>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</si>
  <si>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</si>
  <si>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</si>
  <si>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</si>
  <si>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</si>
  <si>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</si>
  <si>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</si>
  <si>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</si>
  <si>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</si>
  <si>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</si>
  <si>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</si>
  <si>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</si>
  <si>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</si>
  <si>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</si>
  <si>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</si>
  <si>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</si>
  <si>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</si>
  <si>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</si>
  <si>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</si>
  <si>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</si>
  <si>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</si>
  <si>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</si>
  <si>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</si>
  <si>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</si>
  <si>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</si>
  <si>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</si>
  <si>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</si>
  <si>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</si>
  <si>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</si>
  <si>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</si>
  <si>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</si>
  <si>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</si>
  <si>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</si>
  <si>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</si>
  <si>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</si>
  <si>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</si>
  <si>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</si>
  <si>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</si>
  <si>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</si>
  <si>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</si>
  <si>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</si>
  <si>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</si>
  <si>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</si>
  <si>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</si>
  <si>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</si>
  <si>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</si>
  <si>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</si>
  <si>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</si>
  <si>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</si>
  <si>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</si>
  <si>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</si>
  <si>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</si>
  <si>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</si>
  <si>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</si>
  <si>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</si>
  <si>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</si>
  <si>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</si>
  <si>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</si>
  <si>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</si>
  <si>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</si>
  <si>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</si>
  <si>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</si>
  <si>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</si>
  <si>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</si>
  <si>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</si>
  <si>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</si>
  <si>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</si>
  <si>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</si>
  <si>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</si>
  <si>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</si>
  <si>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</si>
  <si>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</si>
  <si>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</si>
  <si>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</si>
  <si>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</si>
  <si>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</si>
  <si>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</si>
  <si>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</si>
  <si>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</si>
  <si>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</si>
  <si>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</si>
  <si>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</si>
  <si>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</si>
  <si>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</si>
  <si>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</si>
  <si>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</si>
  <si>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</si>
  <si>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</si>
  <si>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</si>
  <si>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</si>
  <si>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</si>
  <si>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</si>
  <si>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</si>
  <si>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</si>
  <si>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</si>
  <si>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</si>
  <si>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</si>
  <si>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</si>
  <si>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</si>
  <si>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</si>
  <si>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</si>
  <si>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</si>
  <si>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</si>
  <si>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</si>
  <si>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</si>
  <si>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</si>
  <si>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</si>
  <si>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</si>
  <si>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</si>
  <si>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</si>
  <si>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</si>
  <si>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</si>
  <si>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</si>
  <si>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</si>
  <si>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</si>
  <si>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</si>
  <si>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</si>
  <si>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</si>
  <si>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</si>
  <si>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</si>
  <si>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</si>
  <si>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</si>
  <si>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</si>
  <si>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</si>
  <si>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</si>
  <si>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</si>
  <si>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</si>
  <si>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</si>
  <si>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</si>
  <si>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</si>
  <si>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</si>
  <si>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</si>
  <si>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</si>
  <si>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</si>
  <si>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</si>
  <si>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</si>
  <si>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</si>
  <si>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</si>
  <si>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</si>
  <si>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</si>
  <si>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</si>
  <si>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</si>
  <si>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</si>
  <si>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</si>
  <si>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</si>
  <si>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</si>
  <si>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</si>
  <si>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</si>
  <si>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</si>
  <si>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</si>
  <si>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</si>
  <si>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</si>
  <si>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</si>
  <si>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</si>
  <si>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</si>
  <si>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</si>
  <si>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</si>
  <si>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</si>
  <si>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</si>
  <si>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</si>
  <si>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</si>
  <si>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</si>
  <si>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</si>
  <si>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</si>
  <si>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</si>
  <si>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</si>
  <si>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</si>
  <si>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</si>
  <si>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</si>
  <si>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</si>
  <si>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</si>
  <si>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</si>
  <si>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</si>
  <si>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</si>
  <si>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</si>
  <si>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</si>
  <si>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</si>
  <si>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</si>
  <si>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</si>
  <si>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</si>
  <si>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</si>
  <si>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</si>
  <si>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</si>
  <si>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</si>
  <si>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</si>
  <si>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</si>
  <si>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</si>
  <si>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</si>
  <si>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</si>
  <si>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</si>
  <si>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</si>
  <si>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</si>
  <si>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</si>
  <si>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</si>
  <si>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</si>
  <si>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</si>
  <si>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</si>
  <si>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</si>
  <si>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</si>
  <si>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</si>
  <si>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</si>
  <si>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</si>
  <si>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</si>
  <si>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</si>
  <si>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</si>
  <si>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</si>
  <si>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</si>
  <si>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</si>
  <si>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</si>
  <si>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</si>
  <si>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</si>
  <si>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</si>
  <si>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</si>
  <si>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</si>
  <si>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</si>
  <si>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</si>
  <si>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</si>
  <si>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</si>
  <si>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</si>
  <si>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</si>
  <si>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</si>
  <si>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</si>
  <si>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</si>
  <si>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</si>
  <si>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</si>
  <si>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</si>
  <si>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</si>
  <si>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</si>
  <si>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</si>
  <si>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</si>
  <si>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</si>
  <si>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</si>
  <si>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</si>
  <si>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</si>
  <si>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</si>
  <si>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</si>
  <si>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</si>
  <si>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</si>
  <si>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</si>
  <si>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</si>
  <si>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</si>
  <si>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</si>
  <si>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</si>
  <si>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</si>
  <si>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</si>
  <si>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</si>
  <si>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</si>
  <si>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</si>
  <si>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</si>
  <si>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</si>
  <si>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</si>
  <si>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</si>
  <si>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</si>
  <si>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</si>
  <si>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</si>
  <si>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</si>
  <si>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</si>
  <si>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</si>
  <si>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</si>
  <si>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</si>
  <si>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</si>
  <si>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</si>
  <si>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</si>
  <si>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</si>
  <si>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</si>
  <si>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</si>
  <si>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</si>
  <si>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</si>
  <si>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</si>
  <si>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</si>
  <si>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</si>
  <si>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</si>
  <si>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</si>
  <si>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</si>
  <si>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</si>
  <si>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</si>
  <si>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</si>
  <si>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</si>
  <si>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</si>
  <si>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</si>
  <si>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</si>
  <si>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</si>
  <si>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</si>
  <si>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</si>
  <si>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</si>
  <si>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</si>
  <si>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</si>
  <si>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</si>
  <si>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</si>
  <si>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</si>
  <si>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</si>
  <si>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</si>
  <si>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</si>
  <si>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</si>
  <si>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</si>
  <si>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</si>
  <si>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</si>
  <si>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</si>
  <si>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</si>
  <si>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</si>
  <si>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</si>
  <si>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</si>
  <si>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</si>
  <si>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</si>
  <si>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</si>
  <si>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</si>
  <si>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</si>
  <si>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</si>
  <si>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</si>
  <si>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</si>
  <si>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</si>
  <si>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</si>
  <si>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</si>
  <si>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</si>
  <si>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</si>
  <si>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</si>
  <si>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</si>
  <si>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</si>
  <si>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</si>
  <si>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</si>
  <si>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</si>
  <si>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</si>
  <si>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</si>
  <si>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</si>
  <si>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</si>
  <si>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</si>
  <si>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</si>
  <si>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</si>
  <si>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</si>
  <si>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</si>
  <si>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</si>
  <si>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</si>
  <si>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</si>
  <si>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</si>
  <si>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</si>
  <si>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</si>
  <si>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</si>
  <si>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</si>
  <si>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</si>
  <si>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</si>
  <si>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</si>
  <si>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</si>
  <si>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</si>
  <si>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</si>
  <si>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</si>
  <si>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</si>
  <si>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</si>
  <si>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</si>
  <si>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</si>
  <si>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</si>
  <si>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</si>
  <si>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</si>
  <si>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</si>
  <si>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</si>
  <si>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</si>
  <si>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</si>
  <si>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</si>
  <si>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</si>
  <si>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</si>
  <si>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</si>
  <si>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</si>
  <si>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</si>
  <si>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</si>
  <si>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</si>
  <si>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</si>
  <si>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</si>
  <si>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</si>
  <si>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</si>
  <si>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</si>
  <si>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</si>
  <si>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</si>
  <si>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</si>
  <si>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</si>
  <si>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</si>
  <si>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</si>
  <si>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</si>
  <si>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</si>
  <si>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</si>
  <si>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</si>
  <si>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</si>
  <si>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</si>
  <si>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</si>
  <si>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</si>
  <si>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</si>
  <si>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</si>
  <si>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</si>
  <si>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</si>
  <si>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</si>
  <si>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</si>
  <si>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</si>
  <si>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</si>
  <si>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</si>
  <si>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</si>
  <si>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</si>
  <si>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</si>
  <si>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</si>
  <si>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</si>
  <si>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</si>
  <si>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</si>
  <si>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</si>
  <si>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</si>
  <si>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</si>
  <si>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</si>
  <si>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</si>
  <si>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</si>
  <si>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</si>
  <si>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</si>
  <si>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</si>
  <si>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</si>
  <si>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</si>
  <si>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</si>
  <si>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</si>
  <si>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</si>
  <si>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</si>
  <si>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</si>
  <si>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</si>
  <si>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</si>
  <si>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</si>
  <si>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</si>
  <si>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</si>
  <si>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</si>
  <si>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</si>
  <si>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</si>
  <si>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</si>
  <si>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</si>
  <si>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</si>
  <si>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</si>
  <si>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</si>
  <si>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</si>
  <si>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</si>
  <si>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</si>
  <si>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</si>
  <si>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</si>
  <si>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</si>
  <si>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</si>
  <si>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</si>
  <si>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</si>
  <si>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</si>
  <si>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</si>
  <si>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</si>
  <si>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</si>
  <si>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</si>
  <si>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</si>
  <si>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</si>
  <si>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</si>
  <si>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</si>
  <si>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</si>
  <si>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</si>
  <si>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</si>
  <si>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</si>
  <si>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</si>
  <si>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</si>
  <si>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</si>
  <si>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</si>
  <si>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</si>
  <si>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</si>
  <si>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</si>
  <si>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</si>
  <si>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</si>
  <si>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</si>
  <si>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</si>
  <si>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</si>
  <si>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</si>
  <si>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</si>
  <si>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</si>
  <si>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</si>
  <si>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</si>
  <si>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</si>
  <si>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</si>
  <si>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</si>
  <si>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</si>
  <si>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</si>
  <si>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</si>
  <si>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</si>
  <si>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</si>
  <si>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</si>
  <si>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</si>
  <si>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</si>
  <si>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</si>
  <si>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</si>
  <si>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</si>
  <si>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</si>
  <si>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</si>
  <si>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</si>
  <si>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</si>
  <si>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</si>
  <si>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</si>
  <si>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</si>
  <si>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</si>
  <si>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</si>
  <si>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</si>
  <si>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</si>
  <si>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</si>
  <si>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</si>
  <si>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</si>
  <si>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</si>
  <si>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</si>
  <si>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</si>
  <si>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</si>
  <si>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</si>
  <si>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</si>
  <si>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</si>
  <si>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</si>
  <si>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</si>
  <si>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</si>
  <si>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</si>
  <si>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</si>
  <si>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</si>
  <si>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</si>
  <si>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</si>
  <si>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</si>
  <si>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</si>
  <si>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</si>
  <si>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</si>
  <si>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</si>
  <si>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</si>
  <si>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</si>
  <si>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</si>
  <si>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</si>
  <si>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</si>
  <si>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</si>
  <si>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</si>
  <si>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</si>
  <si>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</si>
  <si>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</si>
  <si>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</si>
  <si>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</si>
  <si>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</si>
  <si>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</si>
  <si>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</si>
  <si>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</si>
  <si>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</si>
  <si>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</si>
  <si>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</si>
  <si>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</si>
  <si>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</si>
  <si>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</si>
  <si>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</si>
  <si>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</si>
  <si>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</si>
  <si>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</si>
  <si>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</si>
  <si>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</si>
  <si>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</si>
  <si>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</si>
  <si>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</si>
  <si>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</si>
  <si>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</si>
  <si>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</si>
  <si>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</si>
  <si>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</si>
  <si>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</si>
  <si>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</si>
  <si>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</si>
  <si>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</si>
  <si>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</si>
  <si>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</si>
  <si>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</si>
  <si>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</si>
  <si>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</si>
  <si>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</si>
  <si>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</si>
  <si>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</si>
  <si>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</si>
  <si>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</si>
  <si>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</si>
  <si>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</si>
  <si>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</si>
  <si>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</si>
  <si>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</si>
  <si>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</si>
  <si>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</si>
  <si>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</si>
  <si>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</si>
  <si>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</si>
  <si>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</si>
  <si>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</si>
  <si>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</si>
  <si>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</si>
  <si>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</si>
  <si>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</si>
  <si>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</si>
  <si>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</si>
  <si>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</si>
  <si>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</si>
  <si>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</si>
  <si>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</si>
  <si>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</si>
  <si>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</si>
  <si>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</si>
  <si>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</si>
  <si>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</si>
  <si>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</si>
  <si>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</si>
  <si>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</si>
  <si>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</si>
  <si>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</si>
  <si>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</si>
  <si>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</si>
  <si>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</si>
  <si>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</si>
  <si>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</si>
  <si>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</si>
  <si>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</si>
  <si>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</si>
  <si>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</si>
  <si>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</si>
  <si>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</si>
  <si>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</si>
  <si>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</si>
  <si>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</si>
  <si>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</si>
  <si>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</si>
  <si>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</si>
  <si>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</si>
  <si>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</si>
  <si>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</si>
  <si>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</si>
  <si>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</si>
  <si>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</si>
  <si>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</si>
  <si>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</si>
  <si>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</si>
  <si>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</si>
  <si>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</si>
  <si>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</si>
  <si>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</si>
  <si>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</si>
  <si>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</si>
  <si>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</si>
  <si>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</si>
  <si>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</si>
  <si>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</si>
  <si>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</si>
  <si>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</si>
  <si>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</si>
  <si>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</si>
  <si>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</si>
  <si>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</si>
  <si>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</si>
  <si>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</si>
  <si>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</si>
  <si>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</si>
  <si>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</si>
  <si>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</si>
  <si>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</si>
  <si>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</si>
  <si>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</si>
  <si>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</si>
  <si>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</si>
  <si>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</si>
  <si>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</si>
  <si>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</si>
  <si>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</si>
  <si>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</si>
  <si>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</si>
  <si>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</si>
  <si>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</si>
  <si>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</si>
  <si>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</si>
  <si>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</si>
  <si>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</si>
  <si>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</si>
  <si>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</si>
  <si>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</si>
  <si>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</si>
  <si>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</si>
  <si>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</si>
  <si>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</si>
  <si>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</si>
  <si>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</si>
  <si>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</si>
  <si>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</si>
  <si>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</si>
  <si>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</si>
  <si>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</si>
  <si>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</si>
  <si>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</si>
  <si>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</si>
  <si>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</si>
  <si>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</si>
  <si>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</si>
  <si>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</si>
  <si>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</si>
  <si>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</si>
  <si>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</si>
  <si>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</si>
  <si>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</si>
  <si>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</si>
  <si>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</si>
  <si>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</si>
  <si>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</si>
  <si>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</si>
  <si>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</si>
  <si>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</si>
  <si>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</si>
  <si>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</si>
  <si>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</si>
  <si>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</si>
  <si>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</si>
  <si>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</si>
  <si>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</si>
  <si>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</si>
  <si>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</si>
  <si>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</si>
  <si>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</si>
  <si>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</si>
  <si>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</si>
  <si>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</si>
  <si>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</si>
  <si>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</si>
  <si>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</si>
  <si>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</si>
  <si>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</si>
  <si>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</si>
  <si>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</si>
  <si>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</si>
  <si>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</si>
  <si>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</si>
  <si>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</si>
  <si>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</si>
  <si>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</si>
  <si>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</si>
  <si>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</si>
  <si>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</si>
  <si>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</si>
  <si>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</si>
  <si>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</si>
  <si>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</si>
  <si>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</si>
  <si>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</si>
  <si>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</si>
  <si>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</si>
  <si>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</si>
  <si>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</si>
  <si>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</si>
  <si>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</si>
  <si>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</si>
  <si>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</si>
  <si>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</si>
  <si>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</si>
  <si>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</si>
  <si>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</si>
  <si>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</si>
  <si>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</si>
  <si>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</si>
  <si>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</si>
  <si>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</si>
  <si>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</si>
  <si>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</si>
  <si>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</si>
  <si>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</si>
  <si>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</si>
  <si>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</si>
  <si>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</si>
  <si>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</si>
  <si>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</si>
  <si>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</si>
  <si>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</si>
  <si>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</si>
  <si>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</si>
  <si>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</si>
  <si>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</si>
  <si>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</si>
  <si>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</si>
  <si>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</si>
  <si>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</si>
  <si>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</si>
  <si>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</si>
  <si>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</si>
  <si>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</si>
  <si>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</si>
  <si>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</si>
  <si>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</si>
  <si>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</si>
  <si>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</si>
  <si>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</si>
  <si>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</si>
  <si>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</si>
  <si>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</si>
  <si>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</si>
  <si>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</si>
  <si>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</si>
  <si>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</si>
  <si>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</si>
  <si>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</si>
  <si>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</si>
  <si>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</si>
  <si>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</si>
  <si>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</si>
  <si>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</si>
  <si>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</si>
  <si>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</si>
  <si>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</si>
  <si>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</si>
  <si>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</si>
  <si>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</si>
  <si>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</si>
  <si>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</si>
  <si>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</si>
  <si>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</si>
  <si>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</si>
  <si>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</si>
  <si>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</si>
  <si>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</si>
  <si>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</si>
  <si>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</si>
  <si>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</si>
  <si>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</si>
  <si>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</si>
  <si>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</si>
  <si>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</si>
  <si>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</si>
  <si>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</si>
  <si>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</si>
  <si>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</si>
  <si>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</si>
  <si>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</si>
  <si>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</si>
  <si>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</si>
  <si>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</si>
  <si>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</si>
  <si>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</si>
  <si>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</si>
  <si>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</si>
  <si>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</si>
  <si>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</si>
  <si>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</si>
  <si>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</si>
  <si>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</si>
  <si>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</si>
  <si>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</si>
  <si>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</si>
  <si>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</si>
  <si>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</si>
  <si>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</si>
  <si>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</si>
  <si>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</si>
  <si>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</si>
  <si>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</si>
  <si>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</si>
  <si>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</si>
  <si>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</si>
  <si>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</si>
  <si>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</si>
  <si>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</si>
  <si>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</si>
  <si>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</si>
  <si>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</si>
  <si>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</si>
  <si>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</si>
  <si>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</si>
  <si>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</si>
  <si>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</si>
  <si>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</si>
  <si>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</si>
  <si>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</si>
  <si>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</si>
  <si>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</si>
  <si>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</si>
  <si>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</si>
  <si>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</si>
  <si>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</si>
  <si>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</si>
  <si>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</si>
  <si>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</si>
  <si>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</si>
  <si>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</si>
  <si>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</si>
  <si>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</si>
  <si>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</si>
  <si>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</si>
  <si>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</si>
  <si>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</si>
  <si>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</si>
  <si>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</si>
  <si>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</si>
  <si>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</si>
  <si>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</si>
  <si>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</si>
  <si>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</si>
  <si>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</si>
  <si>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</si>
  <si>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</si>
  <si>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</si>
  <si>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</si>
  <si>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</si>
  <si>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</si>
  <si>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</si>
  <si>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</si>
  <si>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</si>
  <si>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</si>
  <si>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</si>
  <si>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</si>
  <si>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</si>
  <si>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</si>
  <si>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</si>
  <si>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</si>
  <si>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</si>
  <si>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</si>
  <si>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</si>
  <si>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</si>
  <si>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</si>
  <si>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</si>
  <si>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</si>
  <si>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</si>
  <si>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</si>
  <si>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</si>
  <si>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</si>
  <si>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</si>
  <si>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</si>
  <si>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</si>
  <si>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</si>
  <si>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</si>
  <si>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</si>
  <si>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</si>
  <si>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</si>
  <si>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</si>
  <si>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</si>
  <si>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</si>
  <si>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</si>
  <si>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</si>
  <si>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</si>
  <si>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</si>
  <si>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</si>
  <si>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</si>
  <si>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</si>
  <si>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</si>
  <si>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</si>
  <si>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</si>
  <si>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</si>
  <si>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</si>
  <si>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</si>
  <si>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</si>
  <si>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</si>
  <si>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</si>
  <si>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</si>
  <si>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</si>
  <si>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</si>
  <si>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</si>
  <si>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</si>
  <si>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</si>
  <si>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</si>
  <si>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</si>
  <si>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</si>
  <si>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</si>
  <si>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</si>
  <si>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</si>
  <si>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</si>
  <si>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</si>
  <si>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</si>
  <si>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</si>
  <si>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</si>
  <si>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</si>
  <si>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</si>
  <si>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</si>
  <si>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</si>
  <si>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</si>
  <si>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</si>
  <si>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</si>
  <si>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</si>
  <si>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</si>
  <si>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</si>
  <si>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</si>
  <si>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</si>
  <si>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</si>
  <si>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</si>
  <si>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</si>
  <si>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</si>
  <si>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</si>
  <si>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</si>
  <si>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</si>
  <si>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</si>
  <si>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</si>
  <si>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</si>
  <si>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</si>
  <si>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</si>
  <si>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</si>
  <si>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</si>
  <si>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</si>
  <si>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</si>
  <si>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</si>
  <si>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</si>
  <si>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</si>
  <si>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</si>
  <si>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</si>
  <si>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</si>
  <si>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</si>
  <si>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</si>
  <si>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</si>
  <si>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</si>
  <si>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</si>
  <si>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</si>
  <si>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</si>
  <si>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</si>
  <si>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</si>
  <si>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</si>
  <si>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</si>
  <si>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</si>
  <si>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</si>
  <si>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</si>
  <si>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</si>
  <si>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</si>
  <si>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</si>
  <si>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</si>
  <si>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</si>
  <si>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</si>
  <si>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</si>
  <si>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</si>
  <si>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</si>
  <si>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</si>
  <si>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</si>
  <si>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</si>
  <si>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</si>
  <si>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</si>
  <si>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</si>
  <si>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</si>
  <si>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</si>
  <si>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</si>
  <si>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</si>
  <si>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</si>
  <si>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</si>
  <si>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</si>
  <si>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</si>
  <si>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</si>
  <si>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</si>
  <si>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</si>
  <si>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</si>
  <si>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</si>
  <si>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</si>
  <si>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</si>
  <si>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</si>
  <si>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</si>
  <si>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</si>
  <si>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</si>
  <si>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</si>
  <si>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</si>
  <si>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</si>
  <si>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</si>
  <si>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</si>
  <si>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</si>
  <si>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</si>
  <si>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</si>
  <si>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</si>
  <si>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</si>
  <si>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</si>
  <si>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</si>
  <si>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</si>
  <si>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</si>
  <si>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</si>
  <si>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</si>
  <si>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</si>
  <si>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</si>
  <si>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</si>
  <si>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</si>
  <si>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</si>
  <si>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</si>
  <si>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</si>
  <si>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</si>
  <si>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</si>
  <si>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</si>
  <si>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</si>
  <si>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</si>
  <si>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</si>
  <si>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</si>
  <si>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</si>
  <si>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</si>
  <si>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</si>
  <si>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</si>
  <si>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</si>
  <si>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</si>
  <si>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</si>
  <si>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</si>
  <si>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</si>
  <si>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</si>
  <si>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</si>
  <si>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</si>
  <si>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</si>
  <si>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</si>
  <si>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</si>
  <si>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</si>
  <si>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</si>
  <si>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</si>
  <si>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</si>
  <si>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</si>
  <si>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</si>
  <si>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</si>
  <si>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</si>
  <si>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</si>
  <si>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</si>
  <si>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</si>
  <si>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</si>
  <si>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</si>
  <si>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</si>
  <si>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</si>
  <si>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</si>
  <si>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</si>
  <si>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</si>
  <si>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</si>
  <si>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</si>
  <si>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</si>
  <si>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</si>
  <si>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</si>
  <si>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</si>
  <si>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</si>
  <si>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</si>
  <si>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</si>
  <si>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</si>
  <si>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</si>
  <si>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</si>
  <si>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</si>
  <si>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</si>
  <si>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</si>
  <si>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</si>
  <si>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</si>
  <si>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</si>
  <si>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</si>
  <si>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</si>
  <si>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</si>
  <si>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</si>
  <si>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</si>
  <si>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</si>
  <si>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</si>
  <si>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</si>
  <si>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</si>
  <si>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</si>
  <si>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</si>
  <si>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</si>
  <si>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</si>
  <si>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</si>
  <si>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</si>
  <si>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</si>
  <si>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</si>
  <si>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</si>
  <si>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</si>
  <si>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</si>
  <si>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</si>
  <si>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</si>
  <si>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</si>
  <si>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</si>
  <si>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</si>
  <si>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</si>
  <si>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</si>
  <si>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</si>
  <si>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</si>
  <si>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</si>
  <si>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</si>
  <si>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</si>
  <si>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</si>
  <si>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</si>
  <si>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</si>
  <si>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</si>
  <si>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</si>
  <si>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</si>
  <si>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</si>
  <si>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</si>
  <si>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</si>
  <si>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</si>
  <si>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</si>
  <si>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</si>
  <si>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</si>
  <si>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</si>
  <si>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</si>
  <si>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</si>
  <si>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</si>
  <si>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</si>
  <si>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</si>
  <si>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</si>
  <si>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</si>
  <si>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</si>
  <si>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</si>
  <si>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</si>
  <si>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</si>
  <si>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</si>
  <si>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</si>
  <si>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</si>
  <si>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</si>
  <si>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</si>
  <si>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</si>
  <si>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</si>
  <si>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</si>
  <si>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</si>
  <si>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</si>
  <si>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</si>
  <si>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</si>
  <si>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</si>
  <si>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</si>
  <si>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</si>
  <si>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</si>
  <si>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</si>
  <si>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</si>
  <si>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</si>
  <si>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</si>
  <si>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</si>
  <si>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</si>
  <si>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</si>
  <si>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</si>
  <si>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</si>
  <si>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</si>
  <si>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</si>
  <si>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</si>
  <si>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</si>
  <si>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</si>
  <si>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</si>
  <si>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</si>
  <si>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</si>
  <si>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</si>
  <si>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</si>
  <si>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</si>
  <si>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</si>
  <si>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</si>
  <si>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</si>
  <si>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</si>
  <si>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</si>
  <si>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</si>
  <si>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</si>
  <si>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</si>
  <si>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</si>
  <si>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</si>
  <si>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</si>
  <si>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</si>
  <si>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</si>
  <si>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</si>
  <si>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</si>
  <si>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</si>
  <si>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</si>
  <si>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</si>
  <si>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</si>
  <si>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</si>
  <si>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</si>
  <si>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</si>
  <si>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</si>
  <si>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</si>
  <si>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</si>
  <si>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</si>
  <si>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</si>
  <si>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</si>
  <si>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</si>
  <si>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</si>
  <si>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</si>
  <si>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</si>
  <si>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</si>
  <si>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</si>
  <si>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</si>
  <si>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</si>
  <si>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</si>
  <si>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</si>
  <si>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</si>
  <si>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</si>
  <si>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</si>
  <si>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</si>
  <si>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</si>
  <si>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</si>
  <si>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</si>
  <si>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</si>
  <si>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</si>
  <si>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</si>
  <si>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</si>
  <si>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</si>
  <si>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</si>
  <si>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</si>
  <si>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</si>
  <si>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</si>
  <si>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</si>
  <si>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</si>
  <si>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</si>
  <si>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</si>
  <si>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</si>
  <si>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</si>
  <si>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</si>
  <si>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</si>
  <si>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</si>
  <si>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</si>
  <si>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</si>
  <si>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</si>
  <si>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</si>
  <si>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</si>
  <si>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</si>
  <si>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</si>
  <si>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</si>
  <si>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</si>
  <si>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</si>
  <si>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</si>
  <si>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</si>
  <si>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</si>
  <si>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</si>
  <si>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</si>
  <si>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</si>
  <si>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</si>
  <si>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</si>
  <si>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</si>
  <si>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</si>
  <si>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</si>
  <si>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</si>
  <si>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</si>
  <si>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</si>
  <si>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</si>
  <si>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</si>
  <si>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</si>
  <si>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</si>
  <si>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</si>
  <si>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</si>
  <si>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</si>
  <si>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</si>
  <si>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</si>
  <si>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</si>
  <si>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</si>
  <si>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</si>
  <si>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</si>
  <si>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</si>
  <si>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</si>
  <si>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</si>
  <si>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</si>
  <si>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</si>
  <si>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</si>
  <si>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</si>
  <si>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</si>
  <si>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</si>
  <si>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</si>
  <si>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</si>
  <si>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</si>
  <si>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</si>
  <si>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</si>
  <si>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</si>
  <si>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</si>
  <si>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</si>
  <si>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</si>
  <si>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</si>
  <si>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</si>
  <si>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</si>
  <si>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</si>
  <si>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</si>
  <si>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</si>
  <si>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</si>
  <si>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</si>
  <si>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</si>
  <si>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</si>
  <si>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</si>
  <si>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</si>
  <si>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</si>
  <si>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</si>
  <si>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</si>
  <si>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</si>
  <si>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</si>
  <si>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</si>
  <si>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</si>
  <si>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</si>
  <si>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</si>
  <si>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</si>
  <si>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</si>
  <si>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</si>
  <si>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</si>
  <si>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</si>
  <si>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</si>
  <si>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</si>
  <si>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</si>
  <si>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</si>
  <si>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</si>
  <si>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</si>
  <si>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</si>
  <si>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</si>
  <si>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</si>
  <si>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</si>
  <si>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</si>
  <si>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</si>
  <si>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</si>
  <si>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</si>
  <si>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</si>
  <si>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</si>
  <si>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</si>
  <si>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</si>
  <si>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</si>
  <si>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</si>
  <si>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</si>
  <si>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</si>
  <si>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</si>
  <si>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</si>
  <si>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</si>
  <si>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</si>
  <si>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</si>
  <si>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</si>
  <si>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</si>
  <si>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</si>
  <si>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</si>
  <si>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</si>
  <si>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</si>
  <si>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</si>
  <si>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</si>
  <si>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</si>
  <si>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</si>
  <si>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</si>
  <si>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</si>
  <si>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</si>
  <si>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</si>
  <si>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</si>
  <si>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</si>
  <si>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</si>
  <si>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</si>
  <si>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</si>
  <si>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</si>
  <si>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</si>
  <si>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</si>
  <si>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</si>
  <si>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</si>
  <si>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</si>
  <si>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</si>
  <si>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</si>
  <si>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</si>
  <si>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</si>
  <si>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</si>
  <si>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</si>
  <si>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</si>
  <si>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</si>
  <si>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</si>
  <si>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</si>
  <si>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</si>
  <si>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</si>
  <si>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</si>
  <si>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</si>
  <si>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</si>
  <si>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</si>
  <si>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</si>
  <si>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</si>
  <si>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</si>
  <si>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</si>
  <si>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</si>
  <si>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</si>
  <si>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</si>
  <si>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</si>
  <si>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</si>
  <si>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</si>
  <si>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</si>
  <si>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</si>
  <si>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</si>
  <si>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</si>
  <si>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</si>
  <si>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</si>
  <si>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</si>
  <si>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</si>
  <si>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</si>
  <si>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</si>
  <si>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</si>
  <si>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</si>
  <si>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</si>
  <si>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</si>
  <si>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</si>
  <si>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</si>
  <si>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</si>
  <si>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</si>
  <si>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</si>
  <si>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</si>
  <si>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</si>
  <si>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</si>
  <si>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</si>
  <si>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</si>
  <si>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</si>
  <si>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</si>
  <si>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</si>
  <si>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</si>
  <si>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</si>
  <si>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</si>
  <si>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</si>
  <si>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</si>
  <si>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</si>
  <si>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</si>
  <si>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</si>
  <si>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</si>
  <si>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</si>
  <si>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</si>
  <si>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</si>
  <si>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</si>
  <si>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</si>
  <si>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</si>
  <si>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</si>
  <si>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</si>
  <si>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</si>
  <si>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</si>
  <si>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</si>
  <si>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</si>
  <si>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</si>
  <si>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</si>
  <si>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</si>
  <si>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</si>
  <si>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</si>
  <si>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</si>
  <si>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</si>
  <si>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</si>
  <si>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</si>
  <si>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</si>
  <si>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</si>
  <si>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</si>
  <si>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</si>
  <si>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</si>
  <si>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</si>
  <si>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</si>
  <si>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</si>
  <si>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</si>
  <si>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</si>
  <si>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</si>
  <si>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</si>
  <si>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</si>
  <si>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</si>
  <si>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</si>
  <si>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</si>
  <si>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</si>
  <si>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</si>
  <si>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</si>
  <si>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</si>
  <si>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</si>
  <si>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</si>
  <si>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</si>
  <si>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</si>
  <si>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</si>
  <si>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</si>
  <si>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</si>
  <si>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</si>
  <si>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</si>
  <si>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</si>
  <si>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</si>
  <si>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</si>
  <si>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</si>
  <si>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</si>
  <si>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</si>
  <si>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</si>
  <si>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</si>
  <si>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</si>
  <si>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</si>
  <si>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</si>
  <si>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</si>
  <si>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</si>
  <si>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</si>
  <si>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</si>
  <si>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</si>
  <si>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</si>
  <si>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</si>
  <si>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</si>
  <si>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</si>
  <si>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</si>
  <si>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</si>
  <si>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</si>
  <si>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</si>
  <si>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</si>
  <si>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</si>
  <si>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</si>
  <si>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</si>
  <si>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</si>
  <si>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</si>
  <si>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</si>
  <si>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</si>
  <si>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</si>
  <si>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</si>
  <si>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</si>
  <si>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</si>
  <si>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</si>
  <si>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</si>
  <si>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</si>
  <si>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</si>
  <si>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</si>
  <si>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</si>
  <si>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</si>
  <si>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</si>
  <si>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</si>
  <si>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</si>
  <si>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</si>
  <si>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</si>
  <si>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</si>
  <si>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</si>
  <si>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</si>
  <si>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</si>
  <si>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</si>
  <si>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</si>
  <si>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</si>
  <si>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</si>
  <si>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</si>
  <si>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</si>
  <si>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</si>
  <si>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</si>
  <si>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</si>
  <si>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</si>
  <si>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</si>
  <si>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</si>
  <si>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</si>
  <si>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</si>
  <si>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</si>
  <si>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</si>
  <si>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</si>
  <si>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</si>
  <si>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</si>
  <si>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</si>
  <si>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</si>
  <si>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</si>
  <si>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</si>
  <si>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</si>
  <si>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</si>
  <si>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</si>
  <si>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</si>
  <si>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</si>
  <si>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</si>
  <si>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</si>
  <si>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</si>
  <si>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</si>
  <si>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</si>
  <si>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</si>
  <si>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</si>
  <si>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</si>
  <si>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</si>
  <si>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</si>
  <si>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</si>
  <si>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</si>
  <si>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</si>
  <si>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</si>
  <si>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</si>
  <si>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</si>
  <si>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</si>
  <si>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</si>
  <si>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</si>
  <si>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</si>
  <si>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</si>
  <si>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</si>
  <si>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</si>
  <si>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</si>
  <si>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</si>
  <si>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</si>
  <si>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</si>
  <si>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</si>
  <si>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</si>
  <si>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</si>
  <si>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</si>
  <si>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</si>
  <si>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</si>
  <si>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</si>
  <si>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</si>
  <si>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</si>
  <si>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</si>
  <si>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</si>
  <si>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</si>
  <si>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</si>
  <si>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</si>
  <si>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</si>
  <si>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</si>
  <si>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</si>
  <si>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</si>
  <si>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</si>
  <si>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</si>
  <si>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</si>
  <si>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</si>
  <si>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</si>
  <si>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</si>
  <si>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</si>
  <si>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</si>
  <si>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</si>
  <si>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</si>
  <si>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</si>
  <si>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</si>
  <si>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</si>
  <si>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</si>
  <si>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</si>
  <si>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</si>
  <si>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</si>
  <si>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</si>
  <si>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</si>
  <si>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</si>
  <si>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</si>
  <si>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</si>
  <si>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</si>
  <si>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</si>
  <si>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</si>
  <si>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</si>
  <si>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</si>
  <si>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</si>
  <si>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</si>
  <si>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</si>
  <si>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</si>
  <si>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</si>
  <si>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</si>
  <si>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</si>
  <si>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</si>
  <si>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</si>
  <si>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</si>
  <si>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</si>
  <si>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</si>
  <si>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</si>
  <si>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</si>
  <si>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</si>
  <si>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</si>
  <si>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</si>
  <si>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</si>
  <si>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</si>
  <si>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</si>
  <si>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</si>
  <si>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</si>
  <si>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</si>
  <si>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</si>
  <si>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</si>
  <si>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</si>
  <si>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</si>
  <si>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</si>
  <si>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</si>
  <si>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</si>
  <si>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</si>
  <si>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</si>
  <si>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</si>
  <si>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</si>
  <si>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</si>
  <si>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</si>
  <si>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</si>
  <si>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</si>
  <si>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</si>
  <si>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</si>
  <si>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</si>
  <si>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</si>
  <si>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</si>
  <si>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</si>
  <si>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</si>
  <si>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</si>
  <si>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</si>
  <si>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</si>
  <si>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</si>
  <si>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</si>
  <si>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</si>
  <si>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</si>
  <si>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</si>
  <si>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</si>
  <si>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</si>
  <si>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</si>
  <si>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</si>
  <si>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</si>
  <si>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</si>
  <si>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</si>
  <si>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</si>
  <si>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</si>
  <si>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</si>
  <si>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</si>
  <si>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</si>
  <si>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</si>
  <si>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</si>
  <si>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</si>
  <si>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</si>
  <si>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</si>
  <si>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</si>
  <si>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</si>
  <si>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</si>
  <si>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</si>
  <si>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</si>
  <si>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</si>
  <si>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</si>
  <si>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</si>
  <si>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</si>
  <si>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</si>
  <si>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</si>
  <si>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</si>
  <si>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</si>
  <si>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</si>
  <si>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</si>
  <si>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</si>
  <si>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</si>
  <si>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</si>
  <si>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</si>
  <si>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</si>
  <si>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</si>
  <si>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</si>
  <si>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</si>
  <si>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</si>
  <si>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</si>
  <si>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</si>
  <si>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</si>
  <si>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</si>
  <si>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</si>
  <si>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</si>
  <si>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</si>
  <si>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</si>
  <si>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</si>
  <si>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</si>
  <si>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</si>
  <si>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</si>
  <si>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</si>
  <si>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</si>
  <si>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</si>
  <si>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</si>
  <si>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</si>
  <si>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</si>
  <si>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</si>
  <si>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</si>
  <si>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</si>
  <si>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</si>
  <si>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</si>
  <si>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</si>
  <si>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</si>
  <si>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</si>
  <si>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</si>
  <si>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</si>
  <si>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</si>
  <si>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</si>
  <si>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</si>
  <si>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</si>
  <si>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</si>
  <si>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</si>
  <si>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</si>
  <si>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</si>
  <si>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</si>
  <si>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</si>
  <si>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</si>
  <si>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</si>
  <si>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</si>
  <si>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</si>
  <si>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</si>
  <si>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</si>
  <si>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</si>
  <si>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</si>
  <si>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</si>
  <si>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</si>
  <si>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</si>
  <si>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</si>
  <si>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</si>
  <si>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</si>
  <si>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</si>
  <si>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</si>
  <si>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</si>
  <si>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</si>
  <si>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</si>
  <si>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</si>
  <si>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</si>
  <si>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</si>
  <si>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</si>
  <si>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</si>
  <si>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</si>
  <si>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</si>
  <si>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</si>
  <si>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</si>
  <si>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</si>
  <si>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</si>
  <si>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</si>
  <si>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</si>
  <si>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</si>
  <si>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</si>
  <si>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</si>
  <si>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</si>
  <si>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</si>
  <si>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</si>
  <si>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</si>
  <si>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</si>
  <si>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</si>
  <si>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</si>
  <si>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</si>
  <si>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</si>
  <si>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</si>
  <si>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</si>
  <si>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</si>
  <si>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</si>
  <si>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</si>
  <si>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</si>
  <si>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</si>
  <si>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</si>
  <si>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</si>
  <si>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</si>
  <si>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</si>
  <si>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</si>
  <si>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</si>
  <si>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</si>
  <si>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</si>
  <si>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</si>
  <si>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</si>
  <si>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</si>
  <si>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</si>
  <si>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</si>
  <si>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</si>
  <si>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</si>
  <si>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</si>
  <si>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</si>
  <si>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</si>
  <si>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</si>
  <si>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</si>
  <si>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</si>
  <si>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</si>
  <si>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</si>
  <si>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</si>
  <si>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</si>
  <si>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</si>
  <si>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</si>
  <si>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</si>
  <si>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</si>
  <si>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</si>
  <si>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</si>
  <si>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</si>
  <si>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</si>
  <si>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</si>
  <si>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</si>
  <si>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</si>
  <si>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</si>
  <si>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</si>
  <si>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</si>
  <si>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</si>
  <si>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</si>
  <si>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</si>
  <si>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</si>
  <si>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</si>
  <si>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</si>
  <si>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</si>
  <si>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</si>
  <si>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</si>
  <si>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</si>
  <si>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</si>
  <si>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</si>
  <si>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</si>
  <si>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</si>
  <si>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</si>
  <si>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</si>
  <si>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</si>
  <si>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</si>
  <si>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</si>
  <si>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</si>
  <si>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</si>
  <si>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</si>
  <si>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</si>
  <si>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</si>
  <si>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</si>
  <si>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</si>
  <si>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</si>
  <si>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</si>
  <si>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</si>
  <si>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</si>
  <si>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</si>
  <si>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</si>
  <si>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</si>
  <si>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</si>
  <si>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</si>
  <si>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</si>
  <si>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</si>
  <si>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</si>
  <si>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</si>
  <si>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</si>
  <si>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</si>
  <si>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</si>
  <si>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</si>
  <si>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</si>
  <si>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</si>
  <si>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</si>
  <si>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</si>
  <si>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</si>
  <si>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</si>
  <si>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</si>
  <si>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</si>
  <si>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</si>
  <si>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</si>
  <si>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</si>
  <si>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</si>
  <si>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</si>
  <si>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</si>
  <si>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</si>
  <si>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</si>
  <si>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</si>
  <si>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</si>
  <si>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</si>
  <si>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</si>
  <si>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</si>
  <si>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</si>
  <si>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</si>
  <si>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</si>
  <si>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</si>
  <si>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</si>
  <si>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</si>
  <si>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</si>
  <si>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</si>
  <si>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</si>
  <si>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</si>
  <si>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</si>
  <si>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</si>
  <si>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</si>
  <si>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</si>
  <si>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</si>
  <si>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</si>
  <si>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</si>
  <si>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</si>
  <si>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</si>
  <si>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</si>
  <si>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</si>
  <si>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</si>
  <si>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</si>
  <si>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</si>
  <si>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</si>
  <si>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</si>
  <si>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</si>
  <si>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</si>
  <si>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</si>
  <si>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</si>
  <si>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</si>
  <si>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</si>
  <si>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</si>
  <si>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</si>
  <si>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</si>
  <si>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</si>
  <si>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</si>
  <si>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</si>
  <si>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</si>
  <si>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</si>
  <si>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</si>
  <si>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</si>
  <si>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</si>
  <si>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</si>
  <si>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</si>
  <si>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</si>
  <si>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</si>
  <si>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</si>
  <si>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</si>
  <si>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</si>
  <si>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</si>
  <si>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</si>
  <si>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</si>
  <si>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</si>
  <si>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</si>
  <si>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</si>
  <si>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</si>
  <si>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</si>
  <si>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</si>
  <si>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</si>
  <si>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</si>
  <si>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</si>
  <si>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</si>
  <si>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</si>
  <si>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</si>
  <si>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</si>
  <si>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</si>
  <si>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</si>
  <si>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</si>
  <si>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</si>
  <si>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</si>
  <si>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</si>
  <si>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</si>
  <si>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</si>
  <si>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</si>
  <si>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</si>
  <si>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</si>
  <si>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</si>
  <si>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</si>
  <si>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</si>
  <si>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</si>
  <si>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</si>
  <si>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</si>
  <si>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</si>
  <si>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</si>
  <si>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</si>
  <si>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</si>
  <si>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</si>
  <si>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</si>
  <si>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</si>
  <si>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</si>
  <si>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</si>
  <si>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</si>
  <si>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</si>
  <si>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</si>
  <si>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</si>
  <si>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</si>
  <si>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</si>
  <si>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</si>
  <si>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</si>
  <si>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</si>
  <si>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</si>
  <si>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</si>
  <si>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</si>
  <si>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</si>
  <si>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</si>
  <si>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</si>
  <si>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</si>
  <si>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</si>
  <si>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</si>
  <si>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</si>
  <si>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</si>
  <si>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</si>
  <si>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</si>
  <si>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</si>
  <si>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</si>
  <si>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</si>
  <si>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</si>
  <si>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</si>
  <si>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</si>
  <si>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</si>
  <si>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</si>
  <si>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</si>
  <si>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</si>
  <si>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</si>
  <si>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</si>
  <si>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</si>
  <si>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</si>
  <si>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</si>
  <si>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</si>
  <si>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</si>
  <si>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</si>
  <si>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</si>
  <si>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</si>
  <si>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</si>
  <si>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</si>
  <si>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</si>
  <si>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</si>
  <si>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</si>
  <si>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</si>
  <si>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</si>
  <si>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</si>
  <si>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</si>
  <si>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</si>
  <si>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</si>
  <si>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</si>
  <si>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</si>
  <si>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</si>
  <si>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</si>
  <si>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</si>
  <si>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</si>
  <si>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</si>
  <si>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</si>
  <si>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</si>
  <si>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</si>
  <si>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</si>
  <si>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</si>
  <si>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</si>
  <si>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</si>
  <si>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</si>
  <si>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</si>
  <si>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</si>
  <si>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</si>
  <si>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</si>
  <si>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</si>
  <si>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</si>
  <si>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</si>
  <si>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</si>
  <si>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</si>
  <si>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</si>
  <si>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</si>
  <si>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</si>
  <si>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</si>
  <si>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</si>
  <si>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</si>
  <si>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</si>
  <si>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</si>
  <si>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</si>
  <si>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</si>
  <si>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</si>
  <si>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</si>
  <si>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</si>
  <si>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</si>
  <si>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</si>
  <si>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</si>
  <si>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</si>
  <si>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</si>
  <si>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</si>
  <si>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</si>
  <si>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</si>
  <si>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</si>
  <si>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</si>
  <si>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</si>
  <si>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</si>
  <si>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</si>
  <si>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</si>
  <si>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</si>
  <si>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</si>
  <si>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</si>
  <si>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</si>
  <si>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</si>
  <si>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</si>
  <si>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</si>
  <si>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</si>
  <si>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</si>
  <si>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</si>
  <si>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</si>
  <si>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</si>
  <si>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</si>
  <si>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</si>
  <si>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</si>
  <si>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</si>
  <si>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</si>
  <si>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</si>
  <si>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</si>
  <si>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</si>
  <si>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</si>
  <si>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</si>
  <si>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</si>
  <si>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</si>
  <si>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</si>
  <si>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</si>
  <si>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</si>
  <si>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</si>
  <si>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</si>
  <si>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</si>
  <si>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</si>
  <si>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</si>
  <si>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</si>
  <si>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</si>
  <si>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</si>
  <si>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</si>
  <si>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</si>
  <si>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</si>
  <si>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</si>
  <si>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</si>
  <si>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</si>
  <si>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</si>
  <si>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</si>
  <si>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</si>
  <si>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</si>
  <si>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</si>
  <si>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</si>
  <si>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</si>
  <si>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</si>
  <si>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</si>
  <si>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</si>
  <si>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</si>
  <si>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</si>
  <si>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</si>
  <si>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</si>
  <si>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</si>
  <si>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</si>
  <si>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</si>
  <si>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</si>
  <si>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</si>
  <si>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</si>
  <si>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</si>
  <si>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</si>
  <si>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</si>
  <si>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</si>
  <si>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</si>
  <si>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</si>
  <si>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</si>
  <si>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</si>
  <si>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</si>
  <si>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</si>
  <si>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</si>
  <si>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</si>
  <si>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</si>
  <si>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</si>
  <si>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</si>
  <si>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</si>
  <si>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</si>
  <si>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</si>
  <si>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</si>
  <si>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</si>
  <si>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</si>
  <si>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</si>
  <si>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</si>
  <si>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</si>
  <si>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</si>
  <si>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</si>
  <si>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</si>
  <si>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</si>
  <si>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</si>
  <si>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</si>
  <si>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</si>
  <si>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</si>
  <si>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</si>
  <si>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</si>
  <si>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</si>
  <si>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</si>
  <si>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</si>
  <si>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</si>
  <si>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</si>
  <si>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</si>
  <si>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</si>
  <si>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</si>
  <si>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</si>
  <si>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</si>
  <si>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</si>
  <si>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</si>
  <si>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</si>
  <si>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</si>
  <si>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</si>
  <si>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</si>
  <si>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</si>
  <si>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</si>
  <si>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</si>
  <si>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</si>
  <si>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</si>
  <si>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</si>
  <si>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</si>
  <si>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</si>
  <si>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</si>
  <si>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</si>
  <si>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</si>
  <si>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</si>
  <si>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</si>
  <si>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</si>
  <si>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</si>
  <si>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</si>
  <si>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</si>
  <si>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</si>
  <si>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</si>
  <si>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</si>
  <si>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</si>
  <si>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</si>
  <si>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</si>
  <si>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</si>
  <si>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</si>
  <si>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</si>
  <si>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</si>
  <si>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</si>
  <si>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</si>
  <si>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</si>
  <si>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</si>
  <si>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</si>
  <si>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</si>
  <si>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</si>
  <si>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</si>
  <si>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</si>
  <si>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</si>
  <si>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</si>
  <si>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</si>
  <si>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</si>
  <si>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</si>
  <si>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</si>
  <si>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</si>
  <si>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</si>
  <si>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</si>
  <si>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</si>
  <si>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</si>
  <si>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</si>
  <si>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</si>
  <si>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</si>
  <si>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</si>
  <si>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</si>
  <si>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</si>
  <si>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</si>
  <si>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</si>
  <si>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</si>
  <si>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</si>
  <si>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</si>
  <si>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</si>
  <si>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</si>
  <si>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</si>
  <si>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</si>
  <si>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</si>
  <si>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</si>
  <si>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</si>
  <si>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</si>
  <si>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</si>
  <si>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</si>
  <si>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</si>
  <si>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</si>
  <si>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</si>
  <si>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</si>
  <si>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</si>
  <si>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</si>
  <si>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</si>
  <si>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</si>
  <si>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</si>
  <si>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</si>
  <si>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</si>
  <si>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</si>
  <si>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</si>
  <si>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</si>
  <si>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</si>
  <si>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</si>
  <si>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</si>
  <si>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</si>
  <si>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</si>
  <si>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</si>
  <si>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</si>
  <si>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</si>
  <si>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</si>
  <si>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</si>
  <si>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</si>
  <si>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</si>
  <si>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</si>
  <si>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</si>
  <si>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</si>
  <si>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</si>
  <si>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</si>
  <si>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</si>
  <si>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</si>
  <si>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</si>
  <si>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</si>
  <si>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</si>
  <si>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</si>
  <si>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</si>
  <si>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</si>
  <si>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</si>
  <si>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</si>
  <si>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</si>
  <si>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</si>
  <si>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</si>
  <si>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</si>
  <si>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</si>
  <si>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</si>
  <si>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</si>
  <si>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</si>
  <si>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</si>
  <si>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</si>
  <si>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</si>
  <si>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</si>
  <si>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</si>
  <si>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</si>
  <si>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</si>
  <si>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</si>
  <si>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</si>
  <si>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</si>
  <si>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</si>
  <si>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</si>
  <si>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</si>
  <si>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</si>
  <si>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</si>
  <si>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</si>
  <si>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</si>
  <si>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</si>
  <si>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</si>
  <si>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</si>
  <si>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</si>
  <si>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</si>
  <si>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</si>
  <si>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</si>
  <si>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</si>
  <si>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</si>
  <si>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</si>
  <si>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</si>
  <si>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</si>
  <si>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</si>
  <si>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</si>
  <si>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</si>
  <si>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</si>
  <si>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</si>
  <si>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</si>
  <si>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</si>
  <si>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</si>
  <si>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</si>
  <si>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</si>
  <si>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</si>
  <si>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</si>
  <si>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</si>
  <si>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</si>
  <si>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</si>
  <si>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</si>
  <si>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</si>
  <si>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</si>
  <si>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</si>
  <si>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</si>
  <si>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</si>
  <si>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</si>
  <si>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</si>
  <si>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</si>
  <si>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</si>
  <si>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</si>
  <si>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</si>
  <si>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</si>
  <si>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</si>
  <si>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</si>
  <si>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</si>
  <si>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</si>
  <si>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</si>
  <si>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</si>
  <si>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</si>
  <si>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</si>
  <si>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</si>
  <si>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</si>
  <si>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</si>
  <si>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</si>
  <si>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</si>
  <si>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</si>
  <si>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</si>
  <si>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</si>
  <si>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</si>
  <si>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</si>
  <si>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</si>
  <si>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</si>
  <si>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</si>
  <si>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</si>
  <si>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</si>
  <si>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</si>
  <si>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</si>
  <si>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</si>
  <si>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</si>
  <si>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</si>
  <si>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</si>
  <si>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</si>
  <si>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</si>
  <si>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</si>
  <si>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</si>
  <si>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</si>
  <si>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</si>
  <si>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</si>
  <si>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</si>
  <si>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</si>
  <si>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</si>
  <si>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</si>
  <si>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</si>
  <si>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</si>
  <si>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</si>
  <si>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</si>
  <si>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</si>
  <si>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</si>
  <si>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</si>
  <si>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</si>
  <si>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</si>
  <si>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</si>
  <si>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</si>
  <si>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</si>
  <si>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</si>
  <si>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</si>
  <si>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</si>
  <si>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</si>
  <si>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</si>
  <si>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</si>
  <si>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</si>
  <si>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</si>
  <si>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</si>
  <si>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</si>
  <si>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</si>
  <si>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</si>
  <si>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</si>
  <si>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</si>
  <si>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</si>
  <si>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</si>
  <si>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</si>
  <si>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</si>
  <si>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</si>
  <si>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</si>
  <si>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</si>
  <si>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</si>
  <si>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</si>
  <si>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</si>
  <si>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</si>
  <si>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</si>
  <si>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</si>
  <si>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</si>
  <si>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</si>
  <si>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</si>
  <si>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</si>
  <si>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</si>
  <si>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</si>
  <si>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</si>
  <si>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</si>
  <si>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</si>
  <si>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</si>
  <si>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</si>
  <si>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</si>
  <si>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</si>
  <si>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</si>
  <si>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</si>
  <si>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</si>
  <si>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</si>
  <si>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</si>
  <si>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</si>
  <si>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</si>
  <si>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</si>
  <si>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</si>
  <si>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</si>
  <si>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</si>
  <si>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</si>
  <si>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</si>
  <si>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</si>
  <si>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</si>
  <si>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</si>
  <si>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</si>
  <si>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</si>
  <si>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</si>
  <si>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</si>
  <si>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</si>
  <si>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</si>
  <si>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</si>
  <si>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</si>
  <si>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</si>
  <si>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</si>
  <si>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</si>
  <si>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</si>
  <si>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</si>
  <si>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</si>
  <si>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</si>
  <si>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</si>
  <si>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</si>
  <si>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</si>
  <si>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</si>
  <si>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</si>
  <si>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</si>
  <si>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</si>
  <si>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</si>
  <si>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</si>
  <si>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</si>
  <si>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</si>
  <si>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</si>
  <si>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</si>
  <si>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</si>
  <si>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</si>
  <si>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</si>
  <si>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</si>
  <si>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</si>
  <si>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</si>
  <si>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</si>
  <si>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</si>
  <si>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</si>
  <si>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</si>
  <si>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</si>
  <si>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</si>
  <si>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</si>
  <si>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</si>
  <si>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</si>
  <si>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</si>
  <si>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</si>
  <si>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</si>
  <si>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</si>
  <si>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</si>
  <si>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</si>
  <si>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</si>
  <si>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</si>
  <si>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</si>
  <si>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</si>
  <si>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</si>
  <si>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</si>
  <si>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</si>
  <si>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</si>
  <si>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</si>
  <si>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</si>
  <si>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</si>
  <si>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</si>
  <si>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</si>
  <si>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</si>
  <si>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</si>
  <si>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</si>
  <si>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</si>
  <si>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</si>
  <si>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</si>
  <si>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</si>
  <si>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</si>
  <si>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</si>
  <si>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</si>
  <si>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</si>
  <si>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</si>
  <si>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</si>
  <si>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</si>
  <si>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</si>
  <si>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</si>
  <si>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</si>
  <si>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</si>
  <si>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</si>
  <si>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</si>
  <si>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</si>
  <si>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</si>
  <si>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</si>
  <si>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</si>
  <si>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</si>
  <si>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</si>
  <si>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</si>
  <si>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</si>
  <si>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</si>
  <si>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</si>
  <si>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</si>
  <si>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</si>
  <si>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</si>
  <si>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</si>
  <si>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</si>
  <si>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</si>
  <si>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</si>
  <si>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</si>
  <si>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</si>
  <si>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</si>
  <si>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</si>
  <si>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</si>
  <si>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</si>
  <si>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</si>
  <si>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</si>
  <si>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</si>
  <si>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</si>
  <si>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</si>
  <si>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</si>
  <si>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</si>
  <si>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</si>
  <si>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</si>
  <si>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</si>
  <si>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</si>
  <si>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</si>
  <si>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</si>
  <si>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</si>
  <si>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</si>
  <si>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</si>
  <si>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</si>
  <si>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</si>
  <si>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</si>
  <si>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</si>
  <si>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</si>
  <si>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</si>
  <si>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</si>
  <si>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</si>
  <si>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</si>
  <si>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</si>
  <si>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</si>
  <si>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</si>
  <si>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</si>
  <si>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</si>
  <si>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</si>
  <si>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</si>
  <si>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</si>
  <si>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</si>
  <si>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</si>
  <si>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</si>
  <si>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</si>
  <si>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</si>
  <si>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</si>
  <si>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</si>
  <si>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</si>
  <si>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</si>
  <si>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</si>
  <si>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</si>
  <si>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</si>
  <si>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</si>
  <si>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</si>
  <si>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</si>
  <si>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</si>
  <si>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</si>
  <si>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</si>
  <si>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</si>
  <si>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</si>
  <si>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</si>
  <si>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</si>
  <si>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</si>
  <si>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</si>
  <si>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</si>
  <si>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</si>
  <si>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</si>
  <si>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</si>
  <si>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</si>
  <si>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</si>
  <si>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</si>
  <si>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</si>
  <si>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</si>
  <si>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</si>
  <si>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</si>
  <si>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</si>
  <si>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</si>
  <si>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</si>
  <si>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</si>
  <si>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</si>
  <si>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</si>
  <si>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</si>
  <si>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</si>
  <si>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</si>
  <si>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</si>
  <si>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</si>
  <si>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</si>
  <si>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</si>
  <si>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</si>
  <si>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</si>
  <si>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</si>
  <si>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</si>
  <si>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</si>
  <si>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</si>
  <si>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</si>
  <si>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</si>
  <si>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</si>
  <si>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</si>
  <si>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</si>
  <si>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</si>
  <si>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</si>
  <si>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</si>
  <si>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</si>
  <si>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</si>
  <si>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</si>
  <si>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</si>
  <si>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</si>
  <si>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</si>
  <si>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</si>
  <si>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</si>
  <si>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</si>
  <si>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</si>
  <si>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</si>
  <si>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</si>
  <si>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</si>
  <si>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</si>
  <si>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</si>
  <si>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</si>
  <si>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</si>
  <si>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</si>
  <si>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</si>
  <si>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</si>
  <si>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</si>
  <si>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</si>
  <si>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</si>
  <si>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</si>
  <si>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</si>
  <si>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</si>
  <si>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</si>
  <si>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</si>
  <si>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</si>
  <si>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</si>
  <si>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</si>
  <si>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</si>
  <si>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</si>
  <si>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</si>
  <si>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</si>
  <si>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</si>
  <si>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</si>
  <si>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</si>
  <si>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</si>
  <si>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</si>
  <si>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</si>
  <si>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</si>
  <si>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</si>
  <si>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</si>
  <si>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</si>
  <si>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</si>
  <si>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</si>
  <si>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</si>
  <si>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</si>
  <si>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</si>
  <si>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</si>
  <si>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</si>
  <si>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</si>
  <si>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</si>
  <si>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</si>
  <si>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</si>
  <si>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</si>
  <si>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</si>
  <si>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</si>
  <si>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</si>
  <si>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</si>
  <si>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</si>
  <si>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</si>
  <si>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</si>
  <si>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</si>
  <si>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</si>
  <si>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</si>
  <si>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</si>
  <si>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</si>
  <si>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</si>
  <si>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</si>
  <si>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</si>
  <si>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</si>
  <si>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</si>
  <si>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</si>
  <si>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</si>
  <si>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</si>
  <si>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</si>
  <si>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</si>
  <si>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</si>
  <si>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</si>
  <si>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</si>
  <si>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</si>
  <si>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</si>
  <si>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</si>
  <si>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</si>
  <si>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</si>
  <si>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</si>
  <si>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</si>
  <si>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</si>
  <si>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</si>
  <si>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</si>
  <si>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</si>
  <si>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</si>
  <si>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</si>
  <si>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</si>
  <si>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</si>
  <si>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</si>
  <si>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</si>
  <si>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</si>
  <si>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</si>
  <si>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</si>
  <si>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</si>
  <si>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</si>
  <si>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</si>
  <si>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</si>
  <si>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</si>
  <si>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</si>
  <si>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</si>
  <si>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</si>
  <si>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</si>
  <si>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</si>
  <si>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</si>
  <si>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</si>
  <si>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</si>
  <si>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</si>
  <si>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</si>
  <si>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</si>
  <si>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</si>
  <si>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</si>
  <si>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</si>
  <si>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</si>
  <si>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</si>
  <si>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</si>
  <si>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</si>
  <si>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</si>
  <si>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</si>
  <si>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</si>
  <si>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</si>
  <si>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</si>
  <si>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</si>
  <si>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</si>
  <si>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</si>
  <si>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</si>
  <si>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</si>
  <si>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</si>
  <si>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</si>
  <si>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</si>
  <si>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</si>
  <si>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</si>
  <si>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</si>
  <si>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</si>
  <si>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</si>
  <si>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</si>
  <si>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</si>
  <si>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</si>
  <si>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</si>
  <si>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</si>
  <si>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</si>
  <si>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</si>
  <si>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</si>
  <si>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</si>
  <si>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</si>
  <si>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</si>
  <si>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</si>
  <si>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</si>
  <si>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</si>
  <si>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</si>
  <si>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</si>
  <si>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</si>
  <si>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</si>
  <si>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</si>
  <si>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</si>
  <si>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</si>
  <si>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</si>
  <si>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</si>
  <si>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</si>
  <si>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</si>
  <si>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</si>
  <si>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</si>
  <si>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</si>
  <si>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</si>
  <si>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</si>
  <si>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</si>
  <si>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</si>
  <si>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</si>
  <si>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</si>
  <si>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</si>
  <si>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</si>
  <si>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</si>
  <si>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</si>
  <si>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</si>
  <si>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</si>
  <si>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</si>
  <si>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</si>
  <si>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</si>
  <si>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</si>
  <si>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</si>
  <si>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</si>
  <si>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</si>
  <si>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</si>
  <si>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</si>
  <si>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</si>
  <si>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</si>
  <si>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</si>
  <si>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</si>
  <si>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</si>
  <si>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</si>
  <si>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</si>
  <si>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</si>
  <si>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</si>
  <si>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</si>
  <si>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</si>
  <si>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</si>
  <si>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</si>
  <si>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</si>
  <si>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</si>
  <si>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</si>
  <si>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</si>
  <si>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</si>
  <si>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</si>
  <si>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</si>
  <si>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</si>
  <si>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</si>
  <si>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</si>
  <si>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</si>
  <si>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</si>
  <si>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</si>
  <si>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</si>
  <si>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</si>
  <si>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</si>
  <si>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</si>
  <si>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</si>
  <si>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</si>
  <si>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</si>
  <si>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</si>
  <si>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</si>
  <si>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</si>
  <si>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</si>
  <si>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</si>
  <si>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</si>
  <si>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</si>
  <si>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</si>
  <si>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</si>
  <si>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</si>
  <si>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</si>
  <si>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</si>
  <si>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</si>
  <si>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</si>
  <si>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</si>
  <si>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</si>
  <si>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</si>
  <si>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</si>
  <si>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</si>
  <si>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</si>
  <si>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</si>
  <si>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</si>
  <si>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</si>
  <si>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</si>
  <si>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</si>
  <si>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</si>
  <si>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</si>
  <si>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</si>
  <si>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</si>
  <si>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</si>
  <si>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</si>
  <si>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</si>
  <si>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</si>
  <si>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</si>
  <si>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</si>
  <si>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</si>
  <si>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</si>
  <si>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</si>
  <si>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</si>
  <si>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</si>
  <si>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</si>
  <si>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</si>
  <si>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</si>
  <si>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</si>
  <si>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</si>
  <si>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</si>
  <si>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</si>
  <si>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</si>
  <si>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</si>
  <si>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</si>
  <si>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</si>
  <si>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</si>
  <si>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</si>
  <si>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</si>
  <si>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</si>
  <si>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</si>
  <si>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</si>
  <si>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</si>
  <si>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</si>
  <si>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</si>
  <si>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</si>
  <si>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</si>
  <si>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</si>
  <si>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</si>
  <si>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</si>
  <si>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</si>
  <si>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</si>
  <si>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</si>
  <si>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</si>
  <si>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</si>
  <si>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</si>
  <si>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</si>
  <si>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</si>
  <si>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</si>
  <si>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</si>
  <si>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</si>
  <si>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</si>
  <si>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</si>
  <si>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</si>
  <si>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</si>
  <si>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</si>
  <si>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</si>
  <si>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</si>
  <si>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</si>
  <si>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</si>
  <si>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</si>
  <si>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</si>
  <si>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</si>
  <si>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</si>
  <si>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</si>
  <si>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</si>
  <si>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</si>
  <si>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</si>
  <si>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</si>
  <si>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</si>
  <si>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</si>
  <si>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</si>
  <si>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</si>
  <si>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</si>
  <si>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</si>
  <si>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</si>
  <si>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</si>
  <si>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</si>
  <si>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</si>
  <si>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</si>
  <si>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</si>
  <si>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</si>
  <si>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</si>
  <si>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</si>
  <si>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</si>
  <si>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</si>
  <si>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</si>
  <si>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</si>
  <si>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</si>
  <si>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</si>
  <si>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</si>
  <si>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</si>
  <si>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</si>
  <si>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</si>
  <si>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</si>
  <si>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</si>
  <si>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</si>
  <si>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</si>
  <si>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</si>
  <si>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</si>
  <si>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</si>
  <si>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</si>
  <si>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</si>
  <si>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</si>
  <si>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</si>
  <si>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</si>
  <si>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</si>
  <si>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</si>
  <si>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</si>
  <si>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</si>
  <si>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</si>
  <si>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</si>
  <si>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</si>
  <si>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</si>
  <si>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</si>
  <si>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</si>
  <si>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</si>
  <si>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</si>
  <si>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</si>
  <si>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</si>
  <si>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</si>
  <si>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</si>
  <si>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</si>
  <si>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</si>
  <si>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</si>
  <si>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</si>
  <si>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</si>
  <si>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</si>
  <si>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</si>
  <si>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</si>
  <si>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</si>
  <si>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</si>
  <si>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</si>
  <si>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</si>
  <si>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</si>
  <si>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</si>
  <si>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</si>
  <si>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</si>
  <si>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</si>
  <si>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</si>
  <si>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</si>
  <si>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</si>
  <si>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</si>
  <si>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</si>
  <si>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</si>
  <si>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</si>
  <si>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</si>
  <si>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</si>
  <si>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</si>
  <si>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</si>
  <si>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</si>
  <si>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</si>
  <si>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</si>
  <si>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</si>
  <si>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</si>
  <si>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</si>
  <si>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</si>
  <si>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</si>
  <si>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</si>
  <si>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</si>
  <si>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</si>
  <si>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</si>
  <si>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</si>
  <si>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</si>
  <si>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</si>
  <si>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</si>
  <si>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</si>
  <si>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</si>
  <si>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</si>
  <si>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</si>
  <si>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</si>
  <si>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</si>
  <si>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</si>
  <si>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</si>
  <si>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</si>
  <si>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</si>
  <si>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</si>
  <si>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</si>
  <si>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</si>
  <si>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</si>
  <si>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</si>
  <si>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</si>
  <si>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</si>
  <si>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</si>
  <si>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</si>
  <si>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</si>
  <si>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</si>
  <si>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</si>
  <si>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</si>
  <si>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</si>
  <si>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</si>
  <si>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</si>
  <si>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</si>
  <si>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</si>
  <si>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</si>
  <si>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</si>
  <si>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</si>
  <si>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</si>
  <si>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</si>
  <si>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</si>
  <si>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</si>
  <si>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</si>
  <si>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</si>
  <si>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</si>
  <si>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</si>
  <si>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</si>
  <si>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</si>
  <si>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</si>
  <si>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</si>
  <si>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</si>
  <si>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</si>
  <si>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</si>
  <si>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</si>
  <si>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</si>
  <si>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</si>
  <si>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</si>
  <si>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</si>
  <si>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</si>
  <si>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</si>
  <si>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</si>
  <si>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</si>
  <si>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</si>
  <si>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</si>
  <si>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</si>
  <si>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</si>
  <si>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</si>
  <si>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</si>
  <si>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</si>
  <si>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</si>
  <si>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</si>
  <si>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</si>
  <si>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</si>
  <si>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</si>
  <si>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</si>
  <si>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</si>
  <si>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</si>
  <si>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</si>
  <si>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</si>
  <si>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</si>
  <si>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</si>
  <si>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</si>
  <si>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</si>
  <si>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</si>
  <si>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</si>
  <si>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</si>
  <si>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</si>
  <si>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</si>
  <si>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</si>
  <si>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</si>
  <si>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</si>
  <si>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</si>
  <si>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</si>
  <si>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</si>
  <si>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</si>
  <si>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</si>
  <si>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</si>
  <si>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</si>
  <si>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</si>
  <si>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</si>
  <si>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</si>
  <si>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</si>
  <si>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</si>
  <si>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</si>
  <si>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</si>
  <si>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</si>
  <si>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</si>
  <si>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</si>
  <si>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</si>
  <si>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</si>
  <si>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</si>
  <si>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</si>
  <si>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</si>
  <si>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</si>
  <si>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</si>
  <si>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</si>
  <si>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</si>
  <si>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</si>
  <si>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</si>
  <si>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</si>
  <si>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</si>
  <si>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</si>
  <si>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</si>
  <si>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</si>
  <si>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</si>
  <si>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</si>
  <si>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</si>
  <si>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</si>
  <si>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</si>
  <si>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</si>
  <si>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</si>
  <si>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</si>
  <si>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</si>
  <si>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</si>
  <si>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</si>
  <si>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</si>
  <si>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</si>
  <si>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</si>
  <si>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</si>
  <si>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</si>
  <si>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</si>
  <si>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</si>
  <si>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</si>
  <si>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</si>
  <si>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</si>
  <si>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</si>
  <si>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</si>
  <si>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</si>
  <si>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</si>
  <si>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</si>
  <si>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</si>
  <si>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</si>
  <si>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</si>
  <si>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</si>
  <si>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</si>
  <si>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</si>
  <si>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</si>
  <si>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</si>
  <si>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</si>
  <si>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</si>
  <si>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</si>
  <si>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</si>
  <si>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</si>
  <si>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</si>
  <si>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</si>
  <si>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</si>
  <si>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</si>
  <si>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</si>
  <si>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</si>
  <si>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</si>
  <si>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</si>
  <si>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</si>
  <si>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</si>
  <si>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</si>
  <si>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</si>
  <si>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</si>
  <si>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</si>
  <si>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</si>
  <si>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</si>
  <si>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</si>
  <si>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</si>
  <si>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</si>
  <si>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</si>
  <si>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</si>
  <si>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</si>
  <si>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</si>
  <si>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</si>
  <si>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</si>
  <si>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</si>
  <si>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</si>
  <si>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</si>
  <si>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</si>
  <si>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</si>
  <si>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</si>
  <si>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</si>
  <si>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</si>
  <si>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</si>
  <si>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</si>
  <si>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</si>
  <si>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</si>
  <si>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</si>
  <si>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</si>
  <si>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</si>
  <si>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</si>
  <si>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</si>
  <si>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</si>
  <si>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</si>
  <si>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</si>
  <si>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</si>
  <si>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</si>
  <si>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</si>
  <si>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</si>
  <si>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</si>
  <si>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</si>
  <si>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</si>
  <si>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</si>
  <si>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</si>
  <si>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</si>
  <si>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</si>
  <si>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</si>
  <si>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</si>
  <si>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</si>
  <si>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</si>
  <si>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</si>
  <si>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</si>
  <si>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</si>
  <si>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</si>
  <si>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</si>
  <si>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</si>
  <si>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</si>
  <si>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</si>
  <si>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</si>
  <si>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</si>
  <si>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</si>
  <si>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</si>
  <si>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</si>
  <si>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</si>
  <si>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</si>
  <si>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</si>
  <si>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</si>
  <si>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</si>
  <si>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</si>
  <si>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</si>
  <si>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</si>
  <si>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</si>
  <si>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</si>
  <si>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</si>
  <si>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</si>
  <si>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</si>
  <si>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</si>
  <si>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</si>
  <si>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</si>
  <si>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</si>
  <si>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</si>
  <si>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</si>
  <si>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</si>
  <si>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</si>
  <si>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</si>
  <si>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</si>
  <si>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</si>
  <si>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</si>
  <si>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</si>
  <si>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</si>
  <si>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</si>
  <si>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</si>
  <si>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</si>
  <si>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</si>
  <si>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</si>
  <si>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</si>
  <si>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</si>
  <si>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</si>
  <si>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</si>
  <si>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</si>
  <si>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</si>
  <si>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</si>
  <si>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</si>
  <si>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</si>
  <si>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</si>
  <si>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</si>
  <si>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</si>
  <si>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</si>
  <si>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</si>
  <si>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</si>
  <si>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</si>
  <si>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</si>
  <si>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</si>
  <si>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</si>
  <si>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</si>
  <si>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</si>
  <si>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</si>
  <si>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</si>
  <si>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</si>
  <si>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</si>
  <si>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</si>
  <si>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</si>
  <si>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</si>
  <si>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</si>
  <si>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</si>
  <si>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</si>
  <si>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</si>
  <si>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</si>
  <si>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</si>
  <si>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</si>
  <si>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</si>
  <si>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</si>
  <si>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</si>
  <si>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</si>
  <si>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</si>
  <si>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</si>
  <si>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</si>
  <si>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</si>
  <si>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</si>
  <si>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</si>
  <si>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</si>
  <si>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</si>
  <si>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</si>
  <si>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</si>
  <si>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</si>
  <si>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</si>
  <si>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</si>
  <si>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</si>
  <si>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</si>
  <si>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</si>
  <si>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</si>
  <si>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</si>
  <si>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</si>
  <si>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</si>
  <si>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</si>
  <si>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</si>
  <si>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</si>
  <si>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</si>
  <si>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</si>
  <si>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</si>
  <si>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</si>
  <si>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</si>
  <si>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</si>
  <si>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</si>
  <si>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</si>
  <si>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</si>
  <si>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</si>
  <si>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</si>
  <si>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</si>
  <si>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</si>
  <si>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</si>
  <si>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</si>
  <si>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</si>
  <si>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</si>
  <si>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</si>
  <si>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</si>
  <si>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</si>
  <si>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</si>
  <si>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</si>
  <si>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</si>
  <si>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</si>
  <si>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</si>
  <si>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</si>
  <si>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</si>
  <si>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</si>
  <si>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</si>
  <si>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</si>
  <si>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</si>
  <si>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</si>
  <si>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</si>
  <si>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</si>
  <si>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</si>
  <si>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</si>
  <si>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</si>
  <si>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</si>
  <si>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</si>
  <si>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</si>
  <si>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</si>
  <si>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</si>
  <si>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</si>
  <si>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</si>
  <si>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</si>
  <si>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</si>
  <si>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</si>
  <si>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</si>
  <si>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</si>
  <si>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</si>
  <si>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</si>
  <si>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</si>
  <si>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</si>
  <si>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</si>
  <si>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</si>
  <si>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</si>
  <si>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</si>
  <si>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</si>
  <si>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</si>
  <si>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</si>
  <si>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</si>
  <si>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</si>
  <si>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</si>
  <si>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</si>
  <si>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</si>
  <si>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</si>
  <si>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</si>
  <si>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</si>
  <si>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</si>
  <si>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</si>
  <si>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</si>
  <si>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</si>
  <si>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</si>
  <si>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</si>
  <si>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</si>
  <si>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</si>
  <si>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</si>
  <si>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</si>
  <si>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</si>
  <si>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</si>
  <si>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</si>
  <si>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</si>
  <si>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</si>
  <si>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</si>
  <si>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</si>
  <si>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</si>
  <si>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</si>
  <si>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</si>
  <si>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</si>
  <si>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</si>
  <si>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</si>
  <si>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</si>
  <si>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</si>
  <si>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</si>
  <si>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</si>
  <si>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</si>
  <si>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</si>
  <si>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</si>
  <si>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</si>
  <si>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</si>
  <si>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</si>
  <si>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</si>
  <si>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</si>
  <si>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</si>
  <si>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</si>
  <si>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</si>
  <si>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</si>
  <si>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</si>
  <si>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</si>
  <si>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</si>
  <si>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</si>
  <si>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</si>
  <si>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</si>
  <si>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</si>
  <si>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</si>
  <si>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</si>
  <si>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</si>
  <si>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</si>
  <si>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</si>
  <si>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</si>
  <si>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</si>
  <si>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</si>
  <si>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</si>
  <si>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</si>
  <si>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</si>
  <si>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</si>
  <si>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</si>
  <si>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</si>
  <si>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</si>
  <si>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</si>
  <si>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</si>
  <si>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</si>
  <si>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</si>
  <si>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</si>
  <si>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</si>
  <si>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</si>
  <si>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</si>
  <si>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</si>
  <si>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</si>
  <si>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</si>
  <si>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</si>
  <si>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</si>
  <si>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</si>
  <si>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</si>
  <si>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</si>
  <si>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</si>
  <si>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</si>
  <si>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</si>
  <si>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</si>
  <si>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</si>
  <si>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</si>
  <si>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</si>
  <si>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</si>
  <si>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</si>
  <si>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</si>
  <si>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</si>
  <si>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</si>
  <si>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</si>
  <si>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</si>
  <si>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</si>
  <si>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</si>
  <si>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</si>
  <si>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</si>
  <si>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</si>
  <si>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</si>
  <si>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</si>
  <si>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</si>
  <si>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</si>
  <si>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</si>
  <si>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</si>
  <si>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</si>
  <si>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</si>
  <si>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</si>
  <si>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</si>
  <si>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</si>
  <si>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</si>
  <si>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</si>
  <si>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</si>
  <si>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</si>
  <si>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</si>
  <si>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</si>
  <si>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</si>
  <si>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</si>
  <si>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</si>
  <si>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</si>
  <si>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</si>
  <si>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</si>
  <si>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</si>
  <si>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</si>
  <si>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</si>
  <si>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</si>
  <si>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</si>
  <si>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</si>
  <si>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</si>
  <si>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</si>
  <si>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</si>
  <si>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</si>
  <si>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</si>
  <si>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</si>
  <si>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</si>
  <si>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</si>
  <si>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</si>
  <si>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</si>
  <si>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</si>
  <si>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</si>
  <si>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</si>
  <si>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</si>
  <si>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</si>
  <si>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</si>
  <si>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</si>
  <si>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</si>
  <si>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</si>
  <si>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</si>
  <si>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</si>
  <si>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</si>
  <si>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</si>
  <si>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</si>
  <si>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</si>
  <si>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</si>
  <si>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</si>
  <si>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</si>
  <si>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</si>
  <si>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</si>
  <si>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</si>
  <si>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</si>
  <si>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</si>
  <si>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</si>
  <si>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</si>
  <si>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</si>
  <si>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</si>
  <si>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</si>
  <si>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</si>
  <si>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</si>
  <si>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</si>
  <si>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</si>
  <si>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</si>
  <si>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</si>
  <si>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</si>
  <si>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</si>
  <si>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</si>
  <si>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</si>
  <si>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</si>
  <si>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</si>
  <si>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</si>
  <si>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</si>
  <si>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</si>
  <si>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</si>
  <si>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</si>
  <si>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</si>
  <si>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</si>
  <si>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</si>
  <si>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</si>
  <si>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</si>
  <si>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</si>
  <si>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</si>
  <si>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</si>
  <si>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</si>
  <si>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</si>
  <si>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</si>
  <si>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</si>
  <si>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</si>
  <si>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</si>
  <si>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</si>
  <si>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</si>
  <si>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</si>
  <si>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</si>
  <si>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</si>
  <si>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</si>
  <si>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</si>
  <si>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</si>
  <si>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</si>
  <si>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</si>
  <si>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</si>
  <si>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</si>
  <si>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</si>
  <si>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</si>
  <si>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</si>
  <si>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</si>
  <si>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</si>
  <si>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</si>
  <si>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</si>
  <si>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</si>
  <si>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</si>
  <si>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</si>
  <si>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</si>
  <si>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</si>
  <si>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</si>
  <si>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</si>
  <si>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</si>
  <si>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</si>
  <si>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</si>
  <si>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</si>
  <si>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</si>
  <si>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</si>
  <si>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</si>
  <si>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</si>
  <si>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</si>
  <si>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</si>
  <si>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</si>
  <si>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</si>
  <si>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</si>
  <si>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</si>
  <si>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</si>
  <si>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</si>
  <si>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</si>
  <si>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</si>
  <si>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</si>
  <si>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</si>
  <si>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</si>
  <si>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</si>
  <si>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</si>
  <si>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</si>
  <si>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</si>
  <si>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</si>
  <si>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</si>
  <si>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</si>
  <si>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</si>
  <si>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</si>
  <si>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</si>
  <si>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</si>
  <si>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</si>
  <si>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</si>
  <si>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</si>
  <si>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</si>
  <si>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</si>
  <si>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</si>
  <si>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</si>
  <si>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</si>
  <si>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</si>
  <si>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</si>
  <si>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</si>
  <si>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</si>
  <si>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</si>
  <si>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</si>
  <si>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</si>
  <si>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</si>
  <si>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</si>
  <si>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</si>
  <si>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</si>
  <si>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</si>
  <si>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</si>
  <si>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</si>
  <si>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</si>
  <si>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</si>
  <si>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</si>
  <si>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</si>
  <si>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</si>
  <si>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</si>
  <si>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</si>
  <si>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</si>
  <si>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</si>
  <si>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</si>
  <si>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</si>
  <si>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</si>
  <si>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</si>
  <si>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</si>
  <si>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</si>
  <si>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</si>
  <si>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</si>
  <si>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</si>
  <si>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</si>
  <si>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</si>
  <si>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</si>
  <si>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</si>
  <si>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</si>
  <si>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</si>
  <si>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</si>
  <si>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</si>
  <si>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</si>
  <si>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</si>
  <si>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</si>
  <si>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</si>
  <si>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</si>
  <si>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</si>
  <si>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</si>
  <si>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</si>
  <si>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</si>
  <si>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</si>
  <si>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</si>
  <si>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</si>
  <si>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</si>
  <si>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</si>
  <si>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</si>
  <si>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</si>
  <si>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</si>
  <si>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</si>
  <si>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</si>
  <si>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</si>
  <si>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</si>
  <si>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</si>
  <si>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</si>
  <si>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</si>
  <si>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</si>
  <si>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</si>
  <si>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</si>
  <si>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</si>
  <si>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</si>
  <si>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</si>
  <si>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</si>
  <si>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</si>
  <si>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</si>
  <si>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</si>
  <si>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</si>
  <si>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</si>
  <si>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</si>
  <si>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</si>
  <si>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</si>
  <si>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</si>
  <si>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</si>
  <si>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</si>
  <si>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</si>
  <si>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</si>
  <si>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</si>
  <si>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</si>
  <si>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</si>
  <si>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</si>
  <si>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</si>
  <si>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</si>
  <si>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</si>
  <si>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</si>
  <si>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</si>
  <si>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</si>
  <si>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</si>
  <si>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</si>
  <si>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</si>
  <si>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</si>
  <si>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</si>
  <si>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</si>
  <si>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</si>
  <si>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</si>
  <si>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</si>
  <si>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</si>
  <si>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</si>
  <si>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</si>
  <si>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</si>
  <si>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</si>
  <si>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</si>
  <si>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</si>
  <si>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</si>
  <si>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</si>
  <si>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</si>
  <si>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</si>
  <si>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</si>
  <si>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</si>
  <si>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</si>
  <si>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</si>
  <si>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</si>
  <si>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</si>
  <si>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</si>
  <si>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</si>
  <si>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</si>
  <si>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</si>
  <si>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</si>
  <si>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</si>
  <si>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</si>
  <si>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</si>
  <si>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</si>
  <si>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</si>
  <si>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</si>
  <si>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</si>
  <si>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</si>
  <si>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</si>
  <si>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</si>
  <si>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</si>
  <si>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</si>
  <si>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</si>
  <si>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</si>
  <si>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</si>
  <si>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</si>
  <si>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</si>
  <si>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</si>
  <si>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</si>
  <si>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</si>
  <si>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</si>
  <si>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</si>
  <si>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</si>
  <si>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</si>
  <si>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</si>
  <si>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</si>
  <si>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</si>
  <si>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</si>
  <si>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</si>
  <si>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</si>
  <si>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</si>
  <si>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</si>
  <si>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</si>
  <si>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</si>
  <si>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</si>
  <si>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</si>
  <si>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</si>
  <si>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</si>
  <si>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</si>
  <si>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</si>
  <si>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</si>
  <si>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</si>
  <si>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</si>
  <si>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</si>
  <si>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</si>
  <si>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</si>
  <si>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</si>
  <si>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</si>
  <si>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</si>
  <si>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</si>
  <si>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</si>
  <si>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</si>
  <si>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</si>
  <si>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</si>
  <si>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</si>
  <si>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</si>
  <si>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</si>
  <si>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</si>
  <si>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</si>
  <si>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</si>
  <si>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</si>
  <si>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</si>
  <si>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</si>
  <si>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</si>
  <si>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</si>
  <si>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</si>
  <si>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</si>
  <si>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</si>
  <si>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</si>
  <si>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</si>
  <si>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</si>
  <si>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</si>
  <si>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</si>
  <si>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</si>
  <si>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</si>
  <si>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</si>
  <si>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</si>
  <si>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</si>
  <si>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</si>
  <si>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</si>
  <si>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</si>
  <si>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</si>
  <si>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</si>
  <si>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</si>
  <si>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</si>
  <si>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</si>
  <si>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</si>
  <si>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</si>
  <si>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</si>
  <si>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</si>
  <si>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</si>
  <si>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</si>
  <si>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</si>
  <si>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</si>
  <si>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</si>
  <si>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</si>
  <si>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</si>
  <si>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</si>
  <si>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</si>
  <si>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</si>
  <si>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</si>
  <si>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</si>
  <si>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</si>
  <si>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</si>
  <si>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</si>
  <si>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</si>
  <si>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</si>
  <si>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</si>
  <si>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</si>
  <si>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</si>
  <si>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</si>
  <si>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</si>
  <si>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</si>
  <si>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</si>
  <si>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</si>
  <si>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</si>
  <si>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</si>
  <si>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</si>
  <si>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</si>
  <si>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</si>
  <si>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</si>
  <si>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</si>
  <si>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</si>
  <si>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</si>
  <si>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</si>
  <si>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</si>
  <si>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</si>
  <si>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</si>
  <si>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</si>
  <si>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</si>
  <si>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</si>
  <si>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</si>
  <si>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</si>
  <si>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</si>
  <si>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</si>
  <si>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</si>
  <si>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</si>
  <si>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</si>
  <si>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</si>
  <si>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</si>
  <si>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</si>
  <si>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</si>
  <si>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</si>
  <si>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</si>
  <si>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</si>
  <si>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</si>
  <si>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</si>
  <si>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</si>
  <si>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</si>
  <si>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</si>
  <si>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</si>
  <si>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</si>
  <si>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</si>
  <si>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</si>
  <si>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</si>
  <si>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</si>
  <si>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</si>
  <si>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</si>
  <si>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</si>
  <si>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</si>
  <si>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</si>
  <si>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</si>
  <si>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</si>
  <si>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</si>
  <si>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</si>
  <si>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</si>
  <si>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</si>
  <si>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</si>
  <si>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</si>
  <si>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</si>
  <si>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</si>
  <si>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</si>
  <si>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</si>
  <si>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</si>
  <si>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</si>
  <si>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</si>
  <si>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</si>
  <si>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</si>
  <si>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</si>
  <si>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</si>
  <si>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</si>
  <si>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</si>
  <si>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</si>
  <si>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</si>
  <si>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</si>
  <si>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</si>
  <si>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</si>
  <si>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</si>
  <si>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</si>
  <si>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</si>
  <si>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</si>
  <si>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</si>
  <si>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</si>
  <si>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</si>
  <si>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</si>
  <si>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</si>
  <si>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</si>
  <si>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</si>
  <si>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</si>
  <si>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</si>
  <si>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</si>
  <si>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</si>
  <si>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</si>
  <si>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</si>
  <si>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</si>
  <si>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</si>
  <si>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</si>
  <si>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</si>
  <si>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</si>
  <si>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</si>
  <si>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</si>
  <si>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</si>
  <si>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</si>
  <si>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</si>
  <si>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</si>
  <si>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</si>
  <si>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</si>
  <si>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</si>
  <si>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</si>
  <si>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</si>
  <si>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</si>
  <si>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</si>
  <si>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</si>
  <si>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</si>
  <si>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</si>
  <si>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</si>
  <si>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</si>
  <si>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</si>
  <si>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</si>
  <si>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</si>
  <si>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</si>
  <si>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</si>
  <si>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</si>
  <si>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</si>
  <si>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</si>
  <si>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</si>
  <si>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</si>
  <si>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</si>
  <si>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</si>
  <si>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</si>
  <si>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</si>
  <si>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</si>
  <si>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</si>
  <si>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</si>
  <si>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</si>
  <si>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</si>
  <si>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</si>
  <si>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</si>
  <si>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</si>
  <si>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</si>
  <si>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</si>
  <si>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</si>
  <si>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</si>
  <si>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</si>
  <si>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</si>
  <si>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</si>
  <si>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</si>
  <si>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</si>
  <si>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</si>
  <si>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</si>
  <si>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</si>
  <si>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</si>
  <si>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</si>
  <si>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</si>
  <si>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</si>
  <si>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</si>
  <si>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</si>
  <si>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</si>
  <si>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</si>
  <si>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</si>
  <si>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</si>
  <si>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</si>
  <si>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</si>
  <si>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</si>
  <si>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</si>
  <si>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</si>
  <si>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</si>
  <si>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</si>
  <si>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</si>
  <si>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</si>
  <si>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</si>
  <si>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</si>
  <si>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</si>
  <si>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</si>
  <si>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</si>
  <si>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</si>
  <si>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</si>
  <si>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</si>
  <si>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</si>
  <si>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</si>
  <si>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</si>
  <si>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</si>
  <si>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</si>
  <si>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</si>
  <si>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</si>
  <si>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</si>
  <si>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</si>
  <si>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</si>
  <si>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</si>
  <si>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</si>
  <si>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</si>
  <si>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</si>
  <si>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</si>
  <si>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</si>
  <si>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</si>
  <si>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</si>
  <si>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</si>
  <si>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</si>
  <si>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</si>
  <si>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</si>
  <si>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</si>
  <si>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</si>
  <si>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</si>
  <si>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</si>
  <si>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</si>
  <si>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</si>
  <si>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</si>
  <si>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</si>
  <si>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</si>
  <si>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</si>
  <si>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</si>
  <si>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</si>
  <si>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</si>
  <si>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</si>
  <si>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</si>
  <si>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</si>
  <si>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</si>
  <si>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</si>
  <si>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</si>
  <si>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</si>
  <si>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</si>
  <si>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</si>
  <si>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</si>
  <si>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</si>
  <si>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</si>
  <si>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</si>
  <si>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</si>
  <si>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</si>
  <si>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</si>
  <si>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</si>
  <si>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</si>
  <si>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</si>
  <si>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</si>
  <si>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</si>
  <si>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</si>
  <si>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</si>
  <si>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</si>
  <si>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</si>
  <si>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</si>
  <si>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</si>
  <si>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</si>
  <si>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</si>
  <si>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</si>
  <si>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</si>
  <si>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</si>
  <si>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</si>
  <si>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</si>
  <si>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</si>
  <si>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</si>
  <si>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</si>
  <si>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</si>
  <si>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</si>
  <si>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</si>
  <si>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</si>
  <si>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</si>
  <si>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</si>
  <si>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</si>
  <si>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</si>
  <si>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</si>
  <si>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</si>
  <si>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</si>
  <si>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</si>
  <si>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</si>
  <si>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</si>
  <si>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</si>
  <si>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</si>
  <si>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</si>
  <si>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</si>
  <si>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</si>
  <si>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</si>
  <si>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</si>
  <si>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</si>
  <si>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</si>
  <si>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</si>
  <si>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</si>
  <si>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</si>
  <si>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</si>
  <si>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</si>
  <si>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</si>
  <si>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</si>
  <si>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</si>
  <si>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</si>
  <si>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</si>
  <si>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</si>
  <si>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</si>
  <si>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</si>
  <si>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</si>
  <si>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</si>
  <si>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</si>
  <si>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</si>
  <si>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</si>
  <si>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</si>
  <si>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</si>
  <si>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</si>
  <si>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</si>
  <si>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</si>
  <si>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</si>
  <si>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</si>
  <si>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</si>
  <si>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</si>
  <si>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</si>
  <si>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</si>
  <si>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</si>
  <si>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</si>
  <si>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</si>
  <si>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</si>
  <si>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</si>
  <si>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</si>
  <si>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</si>
  <si>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</si>
  <si>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</si>
  <si>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</si>
  <si>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</si>
  <si>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</si>
  <si>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</si>
  <si>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</si>
  <si>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</si>
  <si>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</si>
  <si>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</si>
  <si>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</si>
  <si>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</si>
  <si>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</si>
  <si>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</si>
  <si>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</si>
  <si>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</si>
  <si>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</si>
  <si>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</si>
  <si>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</si>
  <si>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</si>
  <si>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</si>
  <si>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</si>
  <si>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</si>
  <si>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</si>
  <si>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</si>
  <si>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</si>
  <si>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</si>
  <si>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</si>
  <si>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</si>
  <si>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</si>
  <si>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</si>
  <si>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</si>
  <si>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</si>
  <si>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</si>
  <si>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</si>
  <si>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</si>
  <si>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</si>
  <si>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</si>
  <si>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</si>
  <si>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</si>
  <si>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</si>
  <si>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</si>
  <si>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</si>
  <si>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</si>
  <si>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</si>
  <si>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</si>
  <si>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</si>
  <si>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</si>
  <si>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</si>
  <si>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</si>
  <si>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</si>
  <si>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</si>
  <si>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</si>
  <si>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</si>
  <si>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</si>
  <si>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</si>
  <si>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</si>
  <si>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</si>
  <si>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</si>
  <si>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</si>
  <si>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</si>
  <si>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</si>
  <si>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</si>
  <si>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</si>
  <si>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</si>
  <si>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</si>
  <si>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</si>
  <si>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</si>
  <si>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</si>
  <si>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</si>
  <si>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</si>
  <si>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</si>
  <si>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</si>
  <si>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</si>
  <si>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</si>
  <si>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</si>
  <si>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</si>
  <si>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</si>
  <si>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</si>
  <si>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</si>
  <si>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</si>
  <si>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</si>
  <si>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</si>
  <si>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</si>
  <si>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</si>
  <si>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</si>
  <si>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</si>
  <si>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</si>
  <si>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</si>
  <si>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</si>
  <si>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</si>
  <si>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</si>
  <si>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</si>
  <si>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</si>
  <si>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</si>
  <si>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</si>
  <si>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</si>
  <si>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</si>
  <si>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</si>
  <si>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</si>
  <si>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</si>
  <si>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</si>
  <si>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</si>
  <si>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</si>
  <si>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</si>
  <si>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</si>
  <si>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</si>
  <si>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</si>
  <si>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</si>
  <si>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</si>
  <si>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</si>
  <si>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</si>
  <si>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</si>
  <si>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</si>
  <si>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</si>
  <si>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</si>
  <si>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</si>
  <si>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</si>
  <si>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</si>
  <si>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</si>
  <si>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</si>
  <si>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</si>
  <si>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</si>
  <si>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</si>
  <si>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</si>
  <si>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</si>
  <si>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</si>
  <si>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</si>
  <si>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</si>
  <si>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</si>
  <si>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</si>
  <si>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</si>
  <si>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</si>
  <si>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</si>
  <si>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</si>
  <si>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</si>
  <si>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</si>
  <si>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</si>
  <si>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</si>
  <si>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</si>
  <si>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</si>
  <si>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</si>
  <si>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</si>
  <si>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</si>
  <si>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</si>
  <si>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</si>
  <si>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</si>
  <si>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</si>
  <si>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</si>
  <si>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</si>
  <si>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</si>
  <si>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</si>
  <si>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</si>
  <si>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</si>
  <si>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</si>
  <si>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</si>
  <si>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</si>
  <si>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</si>
  <si>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</si>
  <si>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</si>
  <si>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</si>
  <si>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</si>
  <si>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</si>
  <si>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</si>
  <si>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</si>
  <si>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</si>
  <si>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</si>
  <si>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</si>
  <si>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</si>
  <si>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</si>
  <si>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</si>
  <si>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</si>
  <si>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</si>
  <si>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</si>
  <si>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</si>
  <si>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</si>
  <si>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</si>
  <si>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</si>
  <si>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</si>
  <si>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</si>
  <si>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</si>
  <si>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</si>
  <si>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</si>
  <si>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</si>
  <si>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</si>
  <si>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</si>
  <si>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</si>
  <si>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</si>
  <si>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</si>
  <si>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</si>
  <si>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</si>
  <si>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</si>
  <si>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</si>
  <si>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</si>
  <si>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</si>
  <si>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</si>
  <si>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</si>
  <si>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</si>
  <si>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</si>
  <si>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</si>
  <si>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</si>
  <si>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</si>
  <si>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</si>
  <si>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</si>
  <si>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</si>
  <si>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</si>
  <si>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</si>
  <si>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</si>
  <si>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</si>
  <si>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</si>
  <si>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</si>
  <si>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</si>
  <si>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</si>
  <si>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</si>
  <si>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</si>
  <si>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</si>
  <si>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</si>
  <si>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</si>
  <si>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</si>
  <si>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</si>
  <si>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</si>
  <si>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</si>
  <si>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</si>
  <si>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</si>
  <si>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</si>
  <si>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</si>
  <si>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</si>
  <si>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</si>
  <si>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</si>
  <si>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</si>
  <si>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</si>
  <si>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</si>
  <si>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</si>
  <si>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</si>
  <si>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</si>
  <si>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</si>
  <si>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</si>
  <si>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</si>
  <si>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</si>
  <si>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</si>
  <si>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</si>
  <si>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</si>
  <si>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</si>
  <si>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</si>
  <si>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</si>
  <si>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</si>
  <si>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</si>
  <si>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</si>
  <si>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</si>
  <si>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</si>
  <si>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</si>
  <si>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</si>
  <si>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</si>
  <si>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</si>
  <si>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</si>
  <si>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</si>
  <si>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</si>
  <si>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</si>
  <si>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</si>
  <si>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</si>
  <si>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</si>
  <si>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</si>
  <si>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</si>
  <si>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</si>
  <si>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</si>
  <si>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</si>
  <si>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</si>
  <si>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</si>
  <si>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</si>
  <si>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</si>
  <si>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</si>
  <si>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</si>
  <si>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</si>
  <si>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</si>
  <si>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</si>
  <si>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</si>
  <si>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</si>
  <si>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</si>
  <si>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</si>
  <si>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</si>
  <si>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</si>
  <si>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</si>
  <si>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</si>
  <si>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</si>
  <si>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</si>
  <si>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</si>
  <si>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</si>
  <si>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</si>
  <si>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</si>
  <si>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</si>
  <si>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</si>
  <si>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</si>
  <si>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</si>
  <si>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</si>
  <si>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</si>
  <si>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</si>
  <si>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</si>
  <si>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</si>
  <si>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</si>
  <si>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</si>
  <si>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</si>
  <si>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</si>
  <si>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</si>
  <si>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</si>
  <si>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</si>
  <si>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</si>
  <si>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</si>
  <si>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</si>
  <si>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</si>
  <si>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</si>
  <si>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</si>
  <si>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</si>
  <si>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</si>
  <si>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</si>
  <si>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</si>
  <si>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</si>
  <si>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</si>
  <si>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</si>
  <si>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</si>
  <si>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</si>
  <si>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</si>
  <si>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</si>
  <si>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</si>
  <si>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</si>
  <si>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</si>
  <si>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</si>
  <si>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</si>
  <si>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</si>
  <si>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</si>
  <si>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</si>
  <si>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</si>
  <si>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</si>
  <si>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</si>
  <si>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</si>
  <si>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</si>
  <si>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</si>
  <si>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</si>
  <si>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</si>
  <si>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</si>
  <si>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</si>
  <si>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</si>
  <si>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</si>
  <si>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</si>
  <si>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</si>
  <si>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</si>
  <si>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</si>
  <si>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</si>
  <si>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</si>
  <si>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</si>
  <si>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</si>
  <si>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</si>
  <si>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</si>
  <si>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</si>
  <si>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</si>
  <si>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</si>
  <si>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</si>
  <si>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</si>
  <si>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</si>
  <si>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</si>
  <si>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</si>
  <si>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</si>
  <si>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</si>
  <si>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</si>
  <si>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</si>
  <si>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</si>
  <si>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</si>
  <si>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</si>
  <si>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</si>
  <si>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</si>
  <si>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</si>
  <si>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</si>
  <si>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</si>
  <si>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</si>
  <si>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</si>
  <si>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</si>
  <si>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</si>
  <si>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</si>
  <si>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</si>
  <si>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</si>
  <si>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</si>
  <si>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</si>
  <si>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</si>
  <si>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</si>
  <si>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</si>
  <si>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</si>
  <si>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</si>
  <si>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</si>
  <si>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</si>
  <si>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</si>
  <si>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</si>
  <si>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</si>
  <si>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</si>
  <si>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</si>
  <si>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</si>
  <si>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</si>
  <si>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</si>
  <si>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</si>
  <si>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</si>
  <si>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</si>
  <si>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</si>
  <si>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</si>
  <si>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</si>
  <si>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</si>
  <si>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</si>
  <si>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</si>
  <si>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</si>
  <si>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</si>
  <si>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</si>
  <si>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</si>
  <si>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</si>
  <si>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</si>
  <si>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</si>
  <si>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</si>
  <si>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</si>
  <si>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</si>
  <si>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</si>
  <si>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</si>
  <si>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</si>
  <si>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</si>
  <si>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</si>
  <si>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</si>
  <si>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</si>
  <si>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</si>
  <si>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</si>
  <si>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</si>
  <si>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</si>
  <si>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</si>
  <si>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</si>
  <si>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</si>
  <si>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</si>
  <si>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</si>
  <si>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</si>
  <si>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</si>
  <si>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</si>
  <si>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</si>
  <si>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</si>
  <si>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</si>
  <si>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</si>
  <si>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</si>
  <si>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</si>
  <si>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</si>
  <si>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</si>
  <si>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</si>
  <si>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</si>
  <si>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</si>
  <si>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</si>
  <si>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</si>
  <si>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</si>
  <si>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</si>
  <si>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</si>
  <si>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</si>
  <si>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</si>
  <si>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</si>
  <si>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</si>
  <si>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</si>
  <si>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</si>
  <si>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</si>
  <si>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</si>
  <si>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</si>
  <si>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</si>
  <si>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</si>
  <si>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</si>
  <si>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</si>
  <si>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</si>
  <si>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</si>
  <si>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</si>
  <si>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</si>
  <si>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</si>
  <si>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</si>
  <si>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</si>
  <si>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</si>
  <si>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</si>
  <si>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</si>
  <si>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</si>
  <si>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</si>
  <si>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</si>
  <si>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</si>
  <si>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</si>
  <si>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</si>
  <si>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</si>
  <si>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</si>
  <si>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</si>
  <si>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</si>
  <si>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</si>
  <si>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</si>
  <si>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</si>
  <si>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</si>
  <si>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</si>
  <si>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</si>
  <si>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</si>
  <si>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</si>
  <si>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</si>
  <si>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</si>
  <si>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</si>
  <si>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</si>
  <si>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</si>
  <si>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</si>
  <si>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</si>
  <si>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</si>
  <si>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</si>
  <si>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</si>
  <si>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</si>
  <si>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</si>
  <si>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</si>
  <si>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</si>
  <si>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</si>
  <si>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</si>
  <si>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</si>
  <si>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</si>
  <si>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</si>
  <si>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</si>
  <si>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</si>
  <si>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</si>
  <si>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</si>
  <si>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</si>
  <si>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</si>
  <si>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</si>
  <si>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</si>
  <si>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</si>
  <si>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</si>
  <si>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</si>
  <si>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</si>
  <si>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</si>
  <si>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</si>
  <si>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</si>
  <si>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</si>
  <si>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</si>
  <si>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</si>
  <si>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</si>
  <si>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</si>
  <si>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</si>
  <si>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</si>
  <si>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</si>
  <si>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</si>
  <si>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</si>
  <si>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</si>
  <si>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</si>
  <si>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</si>
  <si>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</si>
  <si>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</si>
  <si>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</si>
  <si>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</si>
  <si>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</si>
  <si>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</si>
  <si>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</si>
  <si>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</si>
  <si>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</si>
  <si>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</si>
  <si>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</si>
  <si>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</si>
  <si>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</si>
  <si>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</si>
  <si>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</si>
  <si>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</si>
  <si>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</si>
  <si>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</si>
  <si>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</si>
  <si>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</si>
  <si>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</si>
  <si>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</si>
  <si>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</si>
  <si>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</si>
  <si>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</si>
  <si>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</si>
  <si>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</si>
  <si>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</si>
  <si>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</si>
  <si>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</si>
  <si>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</si>
  <si>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</si>
  <si>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</si>
  <si>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</si>
  <si>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</si>
  <si>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</si>
  <si>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</si>
  <si>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</si>
  <si>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</si>
  <si>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</si>
  <si>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</si>
  <si>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</si>
  <si>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</si>
  <si>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</si>
  <si>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</si>
  <si>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</si>
  <si>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</si>
  <si>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</si>
  <si>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</si>
  <si>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</si>
  <si>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</si>
  <si>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</si>
  <si>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</si>
  <si>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</si>
  <si>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</si>
  <si>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</si>
  <si>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</si>
  <si>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</si>
  <si>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</si>
  <si>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</si>
  <si>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</si>
  <si>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</si>
  <si>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</si>
  <si>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</si>
  <si>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</si>
  <si>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</si>
  <si>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</si>
  <si>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</si>
  <si>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</si>
  <si>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</si>
  <si>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</si>
  <si>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</si>
  <si>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</si>
  <si>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</si>
  <si>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</si>
  <si>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</si>
  <si>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</si>
  <si>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</si>
  <si>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</si>
  <si>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</si>
  <si>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</si>
  <si>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</si>
  <si>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</si>
  <si>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</si>
  <si>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</si>
  <si>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</si>
  <si>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</si>
  <si>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</si>
  <si>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</si>
  <si>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</si>
  <si>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</si>
  <si>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</si>
  <si>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</si>
  <si>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</si>
  <si>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</si>
  <si>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</si>
  <si>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</si>
  <si>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</si>
  <si>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</si>
  <si>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</si>
  <si>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</si>
  <si>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</si>
  <si>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</si>
  <si>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</si>
  <si>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</si>
  <si>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</si>
  <si>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</si>
  <si>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</si>
  <si>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</si>
  <si>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</si>
  <si>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</si>
  <si>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</si>
  <si>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</si>
  <si>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</si>
  <si>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</si>
  <si>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</si>
  <si>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</si>
  <si>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</si>
  <si>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</si>
  <si>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</si>
  <si>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</si>
  <si>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</si>
  <si>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</si>
  <si>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</si>
  <si>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</si>
  <si>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</si>
  <si>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</si>
  <si>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</si>
  <si>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</si>
  <si>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</si>
  <si>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</si>
  <si>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</si>
  <si>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</si>
  <si>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</si>
  <si>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</si>
  <si>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</si>
  <si>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</si>
  <si>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</si>
  <si>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</si>
  <si>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</si>
  <si>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</si>
  <si>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</si>
  <si>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</si>
  <si>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</si>
  <si>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</si>
  <si>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</si>
  <si>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</si>
  <si>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</si>
  <si>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</si>
  <si>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</si>
  <si>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</si>
  <si>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</si>
  <si>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</si>
  <si>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</si>
  <si>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</si>
  <si>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</si>
  <si>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</si>
  <si>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</si>
  <si>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</si>
  <si>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</si>
  <si>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</si>
  <si>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</si>
  <si>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</si>
  <si>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</si>
  <si>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</si>
  <si>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</si>
  <si>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</si>
  <si>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</si>
  <si>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</si>
  <si>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</si>
  <si>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</si>
  <si>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</si>
  <si>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</si>
  <si>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</si>
  <si>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</si>
  <si>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</si>
  <si>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</si>
  <si>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</si>
  <si>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</si>
  <si>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</si>
  <si>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</si>
  <si>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</si>
  <si>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</si>
  <si>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</si>
  <si>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</si>
  <si>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</si>
  <si>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</si>
  <si>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</si>
  <si>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</si>
  <si>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</si>
  <si>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</si>
  <si>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</si>
  <si>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</si>
  <si>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</si>
  <si>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</si>
  <si>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</si>
  <si>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</si>
  <si>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</si>
  <si>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</si>
  <si>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</si>
  <si>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</si>
  <si>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</si>
  <si>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</si>
  <si>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</si>
  <si>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</si>
  <si>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</si>
  <si>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</si>
  <si>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</si>
  <si>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</si>
  <si>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</si>
  <si>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</si>
  <si>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</si>
  <si>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</si>
  <si>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</si>
  <si>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</si>
  <si>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</si>
  <si>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</si>
  <si>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</si>
  <si>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</si>
  <si>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</si>
  <si>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</si>
  <si>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</si>
  <si>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</si>
  <si>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</si>
  <si>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</si>
  <si>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</si>
  <si>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</si>
  <si>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</si>
  <si>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</si>
  <si>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</si>
  <si>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</si>
  <si>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</si>
  <si>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</si>
  <si>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</si>
  <si>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</si>
  <si>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</si>
  <si>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</si>
  <si>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</si>
  <si>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</si>
  <si>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</si>
  <si>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</si>
  <si>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</si>
  <si>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</si>
  <si>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</si>
  <si>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</si>
  <si>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</si>
  <si>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</si>
  <si>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</si>
  <si>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</si>
  <si>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</si>
  <si>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</si>
  <si>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</si>
  <si>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</si>
  <si>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</si>
  <si>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</si>
  <si>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</si>
  <si>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</si>
  <si>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</si>
  <si>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</si>
  <si>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</si>
  <si>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</si>
  <si>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</si>
  <si>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</si>
  <si>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</si>
  <si>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</si>
  <si>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</si>
  <si>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</si>
  <si>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</si>
  <si>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</si>
  <si>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</si>
  <si>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</si>
  <si>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</si>
  <si>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</si>
  <si>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</si>
  <si>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</si>
  <si>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</si>
  <si>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</si>
  <si>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</si>
  <si>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</si>
  <si>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</si>
  <si>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</si>
  <si>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</si>
  <si>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</si>
  <si>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</si>
  <si>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</si>
  <si>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</si>
  <si>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</si>
  <si>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</si>
  <si>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</si>
  <si>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</si>
  <si>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</si>
  <si>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</si>
  <si>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</si>
  <si>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</si>
  <si>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</si>
  <si>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</si>
  <si>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</si>
  <si>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</si>
  <si>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</si>
  <si>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</si>
  <si>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</si>
  <si>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</si>
  <si>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</si>
  <si>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</si>
  <si>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</si>
  <si>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</si>
  <si>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</si>
  <si>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</si>
  <si>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</si>
  <si>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</si>
  <si>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</si>
  <si>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</si>
  <si>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</si>
  <si>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</si>
  <si>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</si>
  <si>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</si>
  <si>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</si>
  <si>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</si>
  <si>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</si>
  <si>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</si>
  <si>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</si>
  <si>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</si>
  <si>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</si>
  <si>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</si>
  <si>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</si>
  <si>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</si>
  <si>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</si>
  <si>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</si>
  <si>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</si>
  <si>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</si>
  <si>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</si>
  <si>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</si>
  <si>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</si>
  <si>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</si>
  <si>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</si>
  <si>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</si>
  <si>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</si>
  <si>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</si>
  <si>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</si>
  <si>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</si>
  <si>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</si>
  <si>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</si>
  <si>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</si>
  <si>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</si>
  <si>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</si>
  <si>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</si>
  <si>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</si>
  <si>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</si>
  <si>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</si>
  <si>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</si>
  <si>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</si>
  <si>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</si>
  <si>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</si>
  <si>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</si>
  <si>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</si>
  <si>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</si>
  <si>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</si>
  <si>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</si>
  <si>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</si>
  <si>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</si>
  <si>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</si>
  <si>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</si>
  <si>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</si>
  <si>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</si>
  <si>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</si>
  <si>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</si>
  <si>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</si>
  <si>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</si>
  <si>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</si>
  <si>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</si>
  <si>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</si>
  <si>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</si>
  <si>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</si>
  <si>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</si>
  <si>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</si>
  <si>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</si>
  <si>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</si>
  <si>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</si>
  <si>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</si>
  <si>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</si>
  <si>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</si>
  <si>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</si>
  <si>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</si>
  <si>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</si>
  <si>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</si>
  <si>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</si>
  <si>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</si>
  <si>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</si>
  <si>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</si>
  <si>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</si>
  <si>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</si>
  <si>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</si>
  <si>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</si>
  <si>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</si>
  <si>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</si>
  <si>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</si>
  <si>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</si>
  <si>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</si>
  <si>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</si>
  <si>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</si>
  <si>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</si>
  <si>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</si>
  <si>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</si>
  <si>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</si>
  <si>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</si>
  <si>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</si>
  <si>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</si>
  <si>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</si>
  <si>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</si>
  <si>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</si>
  <si>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</si>
  <si>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</si>
  <si>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</si>
  <si>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</si>
  <si>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</si>
  <si>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</si>
  <si>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</si>
  <si>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</si>
  <si>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</si>
  <si>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</si>
  <si>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</si>
  <si>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</si>
  <si>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</si>
  <si>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</si>
  <si>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</si>
  <si>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</si>
  <si>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</si>
  <si>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</si>
  <si>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</si>
  <si>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</si>
  <si>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</si>
  <si>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</si>
  <si>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</si>
  <si>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</si>
  <si>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</si>
  <si>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</si>
  <si>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</si>
  <si>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</si>
  <si>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</si>
  <si>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</si>
  <si>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</si>
  <si>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</si>
  <si>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</si>
  <si>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</si>
  <si>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</si>
  <si>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</si>
  <si>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</si>
  <si>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</si>
  <si>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</si>
  <si>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</si>
  <si>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</si>
  <si>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</si>
  <si>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</si>
  <si>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</si>
  <si>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</si>
  <si>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</si>
  <si>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</si>
  <si>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</si>
  <si>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</si>
  <si>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</si>
  <si>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</si>
  <si>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</si>
  <si>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</si>
  <si>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</si>
  <si>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</si>
  <si>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</si>
  <si>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</si>
  <si>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</si>
  <si>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</si>
  <si>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</si>
  <si>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</si>
  <si>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</si>
  <si>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</si>
  <si>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</si>
  <si>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</si>
  <si>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</si>
  <si>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</si>
  <si>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</si>
  <si>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</si>
  <si>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</si>
  <si>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</si>
  <si>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</si>
  <si>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</si>
  <si>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</si>
  <si>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</si>
  <si>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</si>
  <si>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</si>
  <si>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</si>
  <si>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</si>
  <si>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</si>
  <si>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</si>
  <si>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</si>
  <si>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</si>
  <si>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</si>
  <si>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</si>
  <si>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</si>
  <si>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</si>
  <si>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</si>
  <si>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</si>
  <si>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</si>
  <si>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</si>
  <si>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</si>
  <si>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</si>
  <si>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</si>
  <si>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</si>
  <si>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</si>
  <si>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</si>
  <si>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</si>
  <si>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</si>
  <si>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</si>
  <si>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</si>
  <si>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</si>
  <si>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</si>
  <si>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</si>
  <si>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</si>
  <si>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</si>
  <si>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</si>
  <si>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</si>
  <si>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</si>
  <si>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</si>
  <si>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</si>
  <si>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</si>
  <si>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</si>
  <si>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</si>
  <si>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</si>
  <si>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</si>
  <si>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</si>
  <si>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</si>
  <si>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</si>
  <si>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</si>
  <si>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</si>
  <si>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</si>
  <si>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</si>
  <si>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</si>
  <si>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</si>
  <si>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</si>
  <si>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</si>
  <si>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</si>
  <si>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</si>
  <si>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</si>
  <si>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</si>
  <si>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</si>
  <si>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</si>
  <si>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</si>
  <si>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</si>
  <si>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</si>
  <si>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</si>
  <si>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</si>
  <si>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</si>
  <si>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</si>
  <si>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</si>
  <si>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</si>
  <si>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</si>
  <si>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</si>
  <si>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</si>
  <si>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</si>
  <si>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</si>
  <si>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</si>
  <si>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</si>
  <si>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</si>
  <si>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</si>
  <si>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</si>
  <si>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</si>
  <si>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</si>
  <si>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</si>
  <si>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</si>
  <si>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</si>
  <si>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</si>
  <si>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</si>
  <si>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</si>
  <si>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</si>
  <si>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</si>
  <si>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</si>
  <si>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</si>
  <si>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</si>
  <si>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</si>
  <si>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</si>
  <si>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</si>
  <si>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</si>
  <si>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</si>
  <si>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</si>
  <si>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</si>
  <si>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</si>
  <si>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</si>
  <si>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</si>
  <si>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</si>
  <si>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</si>
  <si>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</si>
  <si>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</si>
  <si>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</si>
  <si>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</si>
  <si>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</si>
  <si>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</si>
  <si>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</si>
  <si>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</si>
  <si>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</si>
  <si>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</si>
  <si>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</si>
  <si>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</si>
  <si>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</si>
  <si>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</si>
  <si>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</si>
  <si>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</si>
  <si>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</si>
  <si>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</si>
  <si>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</si>
  <si>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</si>
  <si>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</si>
  <si>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</si>
  <si>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</si>
  <si>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</si>
  <si>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</si>
  <si>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</si>
  <si>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</si>
  <si>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</si>
  <si>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</si>
  <si>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</si>
  <si>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</si>
  <si>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</si>
  <si>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</si>
  <si>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</si>
  <si>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</si>
  <si>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</si>
  <si>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</si>
  <si>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</si>
  <si>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</si>
  <si>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</si>
  <si>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</si>
  <si>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</si>
  <si>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</si>
  <si>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</si>
  <si>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</si>
  <si>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</si>
  <si>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</si>
  <si>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</si>
  <si>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</si>
  <si>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</si>
  <si>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</si>
  <si>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</si>
  <si>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</si>
  <si>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</si>
  <si>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</si>
  <si>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</si>
  <si>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</si>
  <si>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</si>
  <si>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</si>
  <si>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</si>
  <si>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</si>
  <si>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</si>
  <si>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</si>
  <si>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</si>
  <si>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</si>
  <si>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</si>
  <si>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</si>
  <si>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</si>
  <si>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</si>
  <si>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</si>
  <si>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</si>
  <si>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</si>
  <si>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</si>
  <si>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</si>
  <si>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</si>
  <si>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</si>
  <si>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</si>
  <si>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</si>
  <si>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</si>
  <si>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</si>
  <si>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</si>
  <si>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</si>
  <si>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</si>
  <si>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</si>
  <si>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</si>
  <si>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</si>
  <si>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</si>
  <si>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</si>
  <si>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</si>
  <si>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</si>
  <si>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</si>
  <si>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</si>
  <si>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</si>
  <si>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</si>
  <si>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</si>
  <si>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</si>
  <si>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</si>
  <si>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</si>
  <si>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</si>
  <si>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</si>
  <si>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</si>
  <si>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</si>
  <si>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</si>
  <si>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</si>
  <si>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</si>
  <si>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</si>
  <si>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</si>
  <si>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</si>
  <si>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</si>
  <si>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</si>
  <si>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</si>
  <si>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</si>
  <si>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</si>
  <si>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</si>
  <si>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</si>
  <si>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</si>
  <si>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</si>
  <si>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</si>
  <si>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</si>
  <si>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</si>
  <si>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</si>
  <si>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</si>
  <si>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</si>
  <si>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</si>
  <si>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</si>
  <si>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</si>
  <si>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</si>
  <si>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</si>
  <si>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</si>
  <si>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</si>
  <si>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</si>
  <si>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</si>
  <si>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</si>
  <si>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</si>
  <si>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</si>
  <si>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</si>
  <si>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</si>
  <si>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</si>
  <si>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</si>
  <si>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</si>
  <si>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</si>
  <si>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</si>
  <si>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</si>
  <si>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</si>
  <si>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</si>
  <si>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</si>
  <si>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</si>
  <si>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</si>
  <si>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</si>
  <si>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</si>
  <si>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</si>
  <si>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</si>
  <si>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</si>
  <si>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</si>
  <si>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</si>
  <si>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</si>
  <si>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</si>
  <si>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</si>
  <si>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</si>
  <si>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</si>
  <si>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</si>
  <si>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</si>
  <si>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</si>
  <si>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</si>
  <si>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</si>
  <si>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</si>
  <si>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</si>
  <si>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</si>
  <si>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</si>
  <si>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</si>
  <si>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</si>
  <si>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</si>
  <si>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</si>
  <si>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</si>
  <si>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</si>
  <si>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</si>
  <si>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</si>
  <si>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</si>
  <si>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</si>
  <si>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</si>
  <si>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</si>
  <si>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</si>
  <si>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</si>
  <si>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</si>
  <si>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</si>
  <si>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</si>
  <si>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</si>
  <si>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</si>
  <si>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</si>
  <si>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</si>
  <si>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</si>
  <si>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</si>
  <si>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</si>
  <si>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</si>
  <si>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</si>
  <si>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</si>
  <si>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</si>
  <si>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</si>
  <si>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</si>
  <si>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</si>
  <si>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</si>
  <si>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</si>
  <si>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</si>
  <si>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</si>
  <si>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</si>
  <si>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</si>
  <si>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</si>
  <si>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</si>
  <si>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</si>
  <si>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</si>
  <si>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</si>
  <si>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</si>
  <si>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</si>
  <si>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</si>
  <si>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</si>
  <si>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</si>
  <si>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</si>
  <si>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</si>
  <si>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</si>
  <si>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</si>
  <si>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</si>
  <si>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</si>
  <si>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</si>
  <si>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</si>
  <si>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</si>
  <si>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</si>
  <si>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</si>
  <si>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</si>
  <si>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</si>
  <si>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</si>
  <si>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</si>
  <si>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</si>
  <si>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</si>
  <si>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</si>
  <si>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</si>
  <si>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</si>
  <si>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</si>
  <si>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</si>
  <si>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</si>
  <si>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</si>
  <si>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</si>
  <si>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</si>
  <si>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</si>
  <si>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</si>
  <si>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</si>
  <si>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</si>
  <si>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</si>
  <si>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</si>
  <si>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</si>
  <si>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</si>
  <si>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</si>
  <si>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</si>
  <si>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</si>
  <si>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</si>
  <si>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</si>
  <si>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</si>
  <si>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</si>
  <si>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</si>
  <si>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</si>
  <si>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</si>
  <si>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</si>
  <si>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</si>
  <si>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</si>
  <si>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</si>
  <si>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</si>
  <si>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</si>
  <si>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</si>
  <si>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</si>
  <si>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</si>
  <si>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</si>
  <si>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</si>
  <si>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</si>
  <si>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</si>
  <si>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</si>
  <si>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</si>
  <si>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</si>
  <si>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</si>
  <si>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</si>
  <si>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</si>
  <si>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</si>
  <si>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</si>
  <si>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</si>
  <si>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</si>
  <si>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</si>
  <si>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</si>
  <si>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</si>
  <si>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</si>
  <si>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</si>
  <si>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</si>
  <si>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</si>
  <si>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</si>
  <si>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</si>
  <si>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</si>
  <si>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</si>
  <si>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</si>
  <si>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</si>
  <si>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</si>
  <si>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</si>
  <si>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</si>
  <si>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</si>
  <si>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</si>
  <si>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</si>
  <si>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</si>
  <si>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</si>
  <si>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</si>
  <si>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</si>
  <si>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</si>
  <si>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</si>
  <si>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</si>
  <si>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</si>
  <si>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</si>
  <si>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</si>
  <si>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</si>
  <si>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</si>
  <si>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</si>
  <si>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</si>
  <si>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</si>
  <si>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</si>
  <si>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</si>
  <si>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</si>
  <si>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</si>
  <si>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</si>
  <si>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</si>
  <si>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</si>
  <si>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</si>
  <si>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</si>
  <si>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</si>
  <si>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</si>
  <si>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</si>
  <si>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</si>
  <si>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</si>
  <si>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</si>
  <si>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</si>
  <si>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</si>
  <si>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</si>
  <si>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</si>
  <si>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</si>
  <si>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</si>
  <si>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</si>
  <si>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</si>
  <si>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</si>
  <si>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</si>
  <si>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</si>
  <si>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</si>
  <si>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</si>
  <si>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</si>
  <si>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</si>
  <si>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</si>
  <si>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</si>
  <si>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</si>
  <si>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</si>
  <si>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</si>
  <si>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</si>
  <si>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</si>
  <si>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</si>
  <si>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</si>
  <si>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</si>
  <si>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</si>
  <si>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</si>
  <si>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</si>
  <si>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</si>
  <si>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</si>
  <si>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</si>
  <si>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</si>
  <si>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</si>
  <si>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</si>
  <si>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</si>
  <si>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</si>
  <si>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</si>
  <si>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</si>
  <si>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</si>
  <si>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</si>
  <si>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</si>
  <si>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</si>
  <si>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</si>
  <si>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</si>
  <si>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</si>
  <si>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</si>
  <si>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</si>
  <si>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</si>
  <si>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</si>
  <si>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</si>
  <si>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</si>
  <si>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</si>
  <si>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</si>
  <si>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</si>
  <si>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</si>
  <si>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</si>
  <si>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</si>
  <si>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</si>
  <si>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</si>
  <si>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</si>
  <si>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</si>
  <si>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</si>
  <si>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</si>
  <si>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</si>
  <si>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</si>
  <si>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</si>
  <si>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</si>
  <si>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</si>
  <si>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</si>
  <si>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</si>
  <si>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</si>
  <si>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</si>
  <si>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</si>
  <si>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</si>
  <si>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</si>
  <si>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</si>
  <si>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</si>
  <si>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</si>
  <si>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</si>
  <si>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</si>
  <si>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</si>
  <si>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</si>
  <si>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</si>
  <si>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</si>
  <si>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</si>
  <si>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</si>
  <si>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</si>
  <si>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</si>
  <si>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</si>
  <si>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</si>
  <si>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</si>
  <si>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</si>
  <si>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</si>
  <si>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</si>
  <si>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</si>
  <si>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</si>
  <si>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</si>
  <si>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</si>
  <si>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</si>
  <si>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</si>
  <si>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</si>
  <si>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</si>
  <si>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</si>
  <si>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</si>
  <si>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</si>
  <si>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</si>
  <si>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</si>
  <si>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</si>
  <si>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</si>
  <si>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</si>
  <si>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</si>
  <si>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</si>
  <si>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</si>
  <si>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</si>
  <si>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</si>
  <si>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</si>
  <si>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</si>
  <si>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</si>
  <si>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</si>
  <si>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</si>
  <si>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</si>
  <si>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</si>
  <si>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</si>
  <si>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</si>
  <si>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</si>
  <si>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</si>
  <si>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</si>
  <si>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</si>
  <si>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</si>
  <si>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</si>
  <si>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</si>
  <si>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</si>
  <si>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</si>
  <si>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</si>
  <si>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</si>
  <si>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</si>
  <si>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</si>
  <si>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</si>
  <si>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</si>
  <si>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</si>
  <si>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</si>
  <si>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</si>
  <si>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</si>
  <si>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</si>
  <si>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</si>
  <si>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</si>
  <si>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</si>
  <si>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</si>
  <si>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</si>
  <si>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</si>
  <si>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</si>
  <si>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</si>
  <si>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</si>
  <si>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</si>
  <si>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</si>
  <si>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</si>
  <si>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</si>
  <si>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</si>
  <si>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</si>
  <si>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</si>
  <si>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</si>
  <si>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</si>
  <si>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</si>
  <si>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</si>
  <si>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</si>
  <si>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</si>
  <si>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</si>
  <si>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</si>
  <si>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</si>
  <si>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</si>
  <si>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</si>
  <si>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</si>
  <si>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</si>
  <si>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</si>
  <si>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</si>
  <si>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</si>
  <si>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</si>
  <si>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</si>
  <si>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</si>
  <si>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</si>
  <si>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</si>
  <si>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</si>
  <si>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</si>
  <si>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</si>
  <si>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</si>
  <si>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</si>
  <si>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</si>
  <si>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</si>
  <si>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</si>
  <si>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</si>
  <si>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</si>
  <si>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</si>
  <si>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</si>
  <si>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</si>
  <si>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</si>
  <si>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</si>
  <si>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</si>
  <si>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</si>
  <si>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</si>
  <si>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</si>
  <si>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</si>
  <si>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</si>
  <si>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</si>
  <si>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</si>
  <si>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</si>
  <si>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</si>
  <si>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</si>
  <si>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</si>
  <si>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</si>
  <si>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</si>
  <si>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</si>
  <si>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</si>
  <si>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</si>
  <si>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</si>
  <si>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</si>
  <si>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</si>
  <si>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</si>
  <si>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</si>
  <si>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</si>
  <si>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</si>
  <si>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</si>
  <si>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</si>
  <si>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</si>
  <si>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</si>
  <si>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</si>
  <si>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</si>
  <si>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</si>
  <si>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</si>
  <si>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</si>
  <si>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</si>
  <si>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</si>
  <si>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</si>
  <si>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</si>
  <si>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</si>
  <si>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</si>
  <si>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</si>
  <si>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</si>
  <si>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</si>
  <si>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</si>
  <si>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</si>
  <si>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</si>
  <si>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</si>
  <si>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</si>
  <si>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</si>
  <si>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</si>
  <si>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</si>
  <si>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</si>
  <si>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</si>
  <si>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</si>
  <si>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</si>
  <si>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</si>
  <si>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</si>
  <si>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</si>
  <si>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</si>
  <si>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</si>
  <si>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</si>
  <si>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</si>
  <si>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</si>
  <si>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</si>
  <si>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</si>
  <si>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</si>
  <si>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</si>
  <si>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</si>
  <si>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</si>
  <si>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</si>
  <si>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</si>
  <si>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</si>
  <si>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</si>
  <si>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</si>
  <si>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</si>
  <si>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</si>
  <si>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</si>
  <si>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</si>
  <si>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</si>
  <si>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</si>
  <si>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</si>
  <si>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</si>
  <si>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</si>
  <si>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</si>
  <si>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</si>
  <si>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</si>
  <si>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</si>
  <si>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</si>
  <si>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</si>
  <si>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</si>
  <si>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</si>
  <si>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</si>
  <si>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</si>
  <si>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</si>
  <si>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</si>
  <si>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</si>
  <si>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</si>
  <si>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</si>
  <si>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</si>
  <si>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</si>
  <si>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</si>
  <si>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</si>
  <si>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</si>
  <si>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</si>
  <si>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</si>
  <si>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</si>
  <si>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</si>
  <si>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</si>
  <si>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</si>
  <si>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</si>
  <si>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</si>
  <si>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</si>
  <si>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</si>
  <si>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</si>
  <si>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</si>
  <si>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</si>
  <si>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</si>
  <si>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</si>
  <si>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</si>
  <si>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</si>
  <si>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</si>
  <si>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</si>
  <si>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</si>
  <si>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</si>
  <si>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</si>
  <si>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</si>
  <si>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</si>
  <si>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</si>
  <si>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</si>
  <si>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</si>
  <si>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</si>
  <si>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</si>
  <si>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</si>
  <si>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</si>
  <si>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</si>
  <si>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</si>
  <si>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</si>
  <si>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</si>
  <si>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</si>
  <si>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</si>
  <si>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</si>
  <si>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</si>
  <si>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</si>
  <si>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</si>
  <si>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</si>
  <si>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</si>
  <si>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</si>
  <si>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</si>
  <si>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</si>
  <si>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</si>
  <si>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</si>
  <si>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</si>
  <si>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</si>
  <si>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</si>
  <si>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</si>
  <si>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</si>
  <si>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</si>
  <si>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</si>
  <si>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</si>
  <si>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</si>
  <si>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</si>
  <si>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</si>
  <si>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</si>
  <si>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</si>
  <si>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</si>
  <si>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</si>
  <si>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</si>
  <si>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</si>
  <si>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</si>
  <si>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</si>
  <si>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</si>
  <si>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</si>
  <si>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</si>
  <si>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</si>
  <si>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</si>
  <si>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</si>
  <si>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</si>
  <si>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</si>
  <si>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</si>
  <si>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</si>
  <si>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</si>
  <si>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</si>
  <si>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</si>
  <si>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</si>
  <si>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</si>
  <si>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</si>
  <si>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</si>
  <si>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</si>
  <si>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</si>
  <si>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</si>
  <si>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</si>
  <si>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</si>
  <si>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</si>
  <si>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</si>
  <si>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</si>
  <si>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</si>
  <si>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</si>
  <si>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</si>
  <si>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</si>
  <si>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</si>
  <si>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</si>
  <si>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</si>
  <si>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</si>
  <si>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</si>
  <si>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</si>
  <si>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</si>
  <si>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</si>
  <si>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</si>
  <si>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</si>
  <si>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</si>
  <si>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</si>
  <si>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</si>
  <si>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</si>
  <si>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</si>
  <si>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</si>
  <si>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</si>
  <si>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</si>
  <si>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</si>
  <si>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</si>
  <si>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</si>
  <si>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</si>
  <si>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</si>
  <si>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</si>
  <si>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</si>
  <si>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</si>
  <si>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</si>
  <si>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</si>
  <si>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</si>
  <si>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</si>
  <si>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</si>
  <si>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</si>
  <si>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</si>
  <si>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</si>
  <si>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</si>
  <si>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</si>
  <si>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</si>
  <si>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</si>
  <si>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</si>
  <si>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</si>
  <si>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</si>
  <si>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</si>
  <si>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</si>
  <si>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</si>
  <si>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</si>
  <si>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</si>
  <si>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</si>
  <si>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</si>
  <si>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</si>
  <si>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</si>
  <si>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</si>
  <si>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</si>
  <si>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</si>
  <si>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</si>
  <si>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</si>
  <si>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</si>
  <si>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</si>
  <si>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</si>
  <si>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</si>
  <si>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</si>
  <si>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</si>
  <si>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</si>
  <si>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</si>
  <si>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</si>
  <si>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</si>
  <si>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</si>
  <si>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</si>
  <si>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</si>
  <si>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</si>
  <si>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</si>
  <si>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</si>
  <si>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</si>
  <si>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</si>
  <si>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</si>
  <si>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</si>
  <si>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</si>
  <si>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</si>
  <si>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</si>
  <si>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</si>
  <si>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</si>
  <si>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</si>
  <si>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</si>
  <si>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</si>
  <si>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</si>
  <si>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</si>
  <si>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</si>
  <si>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</si>
  <si>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</si>
  <si>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</si>
  <si>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</si>
  <si>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</si>
  <si>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</si>
  <si>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</si>
  <si>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</si>
  <si>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</si>
  <si>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</si>
  <si>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</si>
  <si>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</si>
  <si>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</si>
  <si>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</si>
  <si>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</si>
  <si>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</si>
  <si>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</si>
  <si>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</si>
  <si>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</si>
  <si>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</si>
  <si>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</si>
  <si>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</si>
  <si>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</si>
  <si>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</si>
  <si>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</si>
  <si>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</si>
  <si>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</si>
  <si>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</si>
  <si>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</si>
  <si>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</si>
  <si>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</si>
  <si>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</si>
  <si>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</si>
  <si>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</si>
  <si>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</si>
  <si>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</si>
  <si>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</si>
  <si>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</si>
  <si>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</si>
  <si>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</si>
  <si>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</si>
  <si>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</si>
  <si>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</si>
  <si>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</si>
  <si>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</si>
  <si>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</si>
  <si>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</si>
  <si>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</si>
  <si>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</si>
  <si>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</si>
  <si>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</si>
  <si>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</si>
  <si>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</si>
  <si>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</si>
  <si>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</si>
  <si>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</si>
  <si>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</si>
  <si>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</si>
  <si>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</si>
  <si>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</si>
  <si>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</si>
  <si>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</si>
  <si>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</si>
  <si>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</si>
  <si>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</si>
  <si>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</si>
  <si>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</si>
  <si>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</si>
  <si>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</si>
  <si>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</si>
  <si>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</si>
  <si>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</si>
  <si>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</si>
  <si>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</si>
  <si>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</si>
  <si>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</si>
  <si>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</si>
  <si>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</si>
  <si>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</si>
  <si>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</si>
  <si>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</si>
  <si>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</si>
  <si>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</si>
  <si>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</si>
  <si>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</si>
  <si>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</si>
  <si>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</si>
  <si>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</si>
  <si>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</si>
  <si>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</si>
  <si>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</si>
  <si>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</si>
  <si>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</si>
  <si>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</si>
  <si>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</si>
  <si>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</si>
  <si>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</si>
  <si>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</si>
  <si>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</si>
  <si>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</si>
  <si>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</si>
  <si>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</si>
  <si>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</si>
  <si>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</si>
  <si>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</si>
  <si>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</si>
  <si>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</si>
  <si>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</si>
  <si>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</si>
  <si>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</si>
  <si>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</si>
  <si>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</si>
  <si>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</si>
  <si>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</si>
  <si>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</si>
  <si>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</si>
  <si>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</si>
  <si>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</si>
  <si>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</si>
  <si>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</si>
  <si>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</si>
  <si>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</si>
  <si>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</si>
  <si>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</si>
  <si>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</si>
  <si>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</si>
  <si>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</si>
  <si>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</si>
  <si>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</si>
  <si>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</si>
  <si>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</si>
  <si>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</si>
  <si>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</si>
  <si>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</si>
  <si>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</si>
  <si>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</si>
  <si>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</si>
  <si>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</si>
  <si>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</si>
  <si>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</si>
  <si>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</si>
  <si>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</si>
  <si>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</si>
  <si>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</si>
  <si>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</si>
  <si>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</si>
  <si>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</si>
  <si>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</si>
  <si>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</si>
  <si>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</si>
  <si>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</si>
  <si>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</si>
  <si>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</si>
  <si>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</si>
  <si>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</si>
  <si>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</si>
  <si>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</si>
  <si>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</si>
  <si>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</si>
  <si>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</si>
  <si>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</si>
  <si>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</si>
  <si>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</si>
  <si>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</si>
  <si>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</si>
  <si>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</si>
  <si>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</si>
  <si>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</si>
  <si>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</si>
  <si>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</si>
  <si>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</si>
  <si>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</si>
  <si>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</si>
  <si>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</si>
  <si>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</si>
  <si>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</si>
  <si>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</si>
  <si>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</si>
  <si>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</si>
  <si>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</si>
  <si>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</si>
  <si>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</si>
  <si>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</si>
  <si>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</si>
  <si>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</si>
  <si>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</si>
  <si>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</si>
  <si>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</si>
  <si>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</si>
  <si>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</si>
  <si>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</si>
  <si>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</si>
  <si>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</si>
  <si>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</si>
  <si>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</si>
  <si>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</si>
  <si>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</si>
  <si>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</si>
  <si>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</si>
  <si>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</si>
  <si>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</si>
  <si>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</si>
  <si>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</si>
  <si>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</si>
  <si>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</si>
  <si>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</si>
  <si>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</si>
  <si>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</si>
  <si>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</si>
  <si>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</si>
  <si>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</si>
  <si>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</si>
  <si>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</si>
  <si>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</si>
  <si>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</si>
  <si>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</si>
  <si>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</si>
  <si>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</si>
  <si>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</si>
  <si>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</si>
  <si>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</si>
  <si>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</si>
  <si>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</si>
  <si>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</si>
  <si>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</si>
  <si>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</si>
  <si>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</si>
  <si>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</si>
  <si>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</si>
  <si>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</si>
  <si>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</si>
  <si>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</si>
  <si>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</si>
  <si>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</si>
  <si>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</si>
  <si>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</si>
  <si>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</si>
  <si>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</si>
  <si>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</si>
  <si>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</si>
  <si>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</si>
  <si>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</si>
  <si>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</si>
  <si>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</si>
  <si>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</si>
  <si>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</si>
  <si>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</si>
  <si>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</si>
  <si>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</si>
  <si>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</si>
  <si>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</si>
  <si>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</si>
  <si>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</si>
  <si>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</si>
  <si>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</si>
  <si>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</si>
  <si>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</si>
  <si>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</si>
  <si>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</si>
  <si>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</si>
  <si>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</si>
  <si>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</si>
  <si>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</si>
  <si>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</si>
  <si>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</si>
  <si>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</si>
  <si>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</si>
  <si>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</si>
  <si>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</si>
  <si>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</si>
  <si>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</si>
  <si>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</si>
  <si>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</si>
  <si>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</si>
  <si>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</si>
  <si>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</si>
  <si>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</si>
  <si>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</si>
  <si>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</si>
  <si>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</si>
  <si>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</si>
  <si>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</si>
  <si>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</si>
  <si>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</si>
  <si>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</si>
  <si>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</si>
  <si>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</si>
  <si>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</si>
  <si>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</si>
  <si>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</si>
  <si>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</si>
  <si>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</si>
  <si>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</si>
  <si>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</si>
  <si>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</si>
  <si>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</si>
  <si>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</si>
  <si>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</si>
  <si>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</si>
  <si>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</si>
  <si>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</si>
  <si>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</si>
  <si>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</si>
  <si>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</si>
  <si>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</si>
  <si>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</si>
  <si>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</si>
  <si>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</si>
  <si>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</si>
  <si>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</si>
  <si>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</si>
  <si>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</si>
  <si>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</si>
  <si>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</si>
  <si>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</si>
  <si>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</si>
  <si>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</si>
  <si>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</si>
  <si>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</si>
  <si>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</si>
  <si>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</si>
  <si>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</si>
  <si>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</si>
  <si>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</si>
  <si>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</si>
  <si>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</si>
  <si>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</si>
  <si>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</si>
  <si>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</si>
  <si>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</si>
  <si>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</si>
  <si>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</si>
  <si>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</si>
  <si>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</si>
  <si>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</si>
  <si>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</si>
  <si>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</si>
  <si>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</si>
  <si>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</si>
  <si>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</si>
  <si>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</si>
  <si>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</si>
  <si>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</si>
  <si>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</si>
  <si>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</si>
  <si>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</si>
  <si>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</si>
  <si>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</si>
  <si>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</si>
  <si>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</si>
  <si>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</si>
  <si>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</si>
  <si>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</si>
  <si>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</si>
  <si>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</si>
  <si>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</si>
  <si>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</si>
  <si>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</si>
  <si>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</si>
  <si>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</si>
  <si>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</si>
  <si>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</si>
  <si>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</si>
  <si>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</si>
  <si>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</si>
  <si>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</si>
  <si>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</si>
  <si>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</si>
  <si>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</si>
  <si>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</si>
  <si>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</si>
  <si>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</si>
  <si>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</si>
  <si>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</si>
  <si>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</si>
  <si>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</si>
  <si>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</si>
  <si>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</si>
  <si>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</si>
  <si>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</si>
  <si>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</si>
  <si>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</si>
  <si>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</si>
  <si>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</si>
  <si>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</si>
  <si>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</si>
  <si>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</si>
  <si>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</si>
  <si>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</si>
  <si>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</si>
  <si>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</si>
  <si>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</si>
  <si>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</si>
  <si>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</si>
  <si>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</si>
  <si>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</si>
  <si>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</si>
  <si>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</si>
  <si>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</si>
  <si>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</si>
  <si>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</si>
  <si>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</si>
  <si>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</si>
  <si>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</si>
  <si>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</si>
  <si>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</si>
  <si>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</si>
  <si>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</si>
  <si>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</si>
  <si>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</si>
  <si>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</si>
  <si>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</si>
  <si>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</si>
  <si>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</si>
  <si>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</si>
  <si>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</si>
  <si>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</si>
  <si>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</si>
  <si>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</si>
  <si>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</si>
  <si>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</si>
  <si>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</si>
  <si>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</si>
  <si>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</si>
  <si>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</si>
  <si>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</si>
  <si>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</si>
  <si>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</si>
  <si>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</si>
  <si>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</si>
  <si>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</si>
  <si>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</si>
  <si>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</si>
  <si>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</si>
  <si>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</si>
  <si>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</si>
  <si>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</si>
  <si>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</si>
  <si>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</si>
  <si>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</si>
  <si>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</si>
  <si>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</si>
  <si>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</si>
  <si>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</si>
  <si>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</si>
  <si>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</si>
  <si>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</si>
  <si>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</si>
  <si>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</si>
  <si>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</si>
  <si>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</si>
  <si>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</si>
  <si>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</si>
  <si>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</si>
  <si>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</si>
  <si>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</si>
  <si>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</si>
  <si>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</si>
  <si>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</si>
  <si>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</si>
  <si>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</si>
  <si>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</si>
  <si>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</si>
  <si>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</si>
  <si>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</si>
  <si>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</si>
  <si>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</si>
  <si>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</si>
  <si>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</si>
  <si>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</si>
  <si>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</si>
  <si>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</si>
  <si>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</si>
  <si>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</si>
  <si>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</si>
  <si>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</si>
  <si>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</si>
  <si>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</si>
  <si>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</si>
  <si>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</si>
  <si>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</si>
  <si>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</si>
  <si>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</si>
  <si>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</si>
  <si>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</si>
  <si>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</si>
  <si>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</si>
  <si>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</si>
  <si>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</si>
  <si>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</si>
  <si>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</si>
  <si>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</si>
  <si>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</si>
  <si>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</si>
  <si>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</si>
  <si>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</si>
  <si>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</si>
  <si>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</si>
  <si>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</si>
  <si>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</si>
  <si>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</si>
  <si>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</si>
  <si>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</si>
  <si>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</si>
  <si>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</si>
  <si>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</si>
  <si>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</si>
  <si>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</si>
  <si>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</si>
  <si>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</si>
  <si>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</si>
  <si>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</si>
  <si>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</si>
  <si>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</si>
  <si>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</si>
  <si>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</si>
  <si>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</si>
  <si>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</si>
  <si>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</si>
  <si>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</si>
  <si>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</si>
  <si>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</si>
  <si>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</si>
  <si>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</si>
  <si>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</si>
  <si>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</si>
  <si>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</si>
  <si>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</si>
  <si>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</si>
  <si>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</si>
  <si>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</si>
  <si>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</si>
  <si>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</si>
  <si>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</si>
  <si>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</si>
  <si>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</si>
  <si>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</si>
  <si>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</si>
  <si>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</si>
  <si>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</si>
  <si>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</si>
  <si>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</si>
  <si>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</si>
  <si>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</si>
  <si>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</si>
  <si>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</si>
  <si>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</si>
  <si>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</si>
  <si>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</si>
  <si>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</si>
  <si>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</si>
  <si>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</si>
  <si>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</si>
  <si>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</si>
  <si>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</si>
  <si>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</si>
  <si>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</si>
  <si>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</si>
  <si>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</si>
  <si>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</si>
  <si>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</si>
  <si>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</si>
  <si>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</si>
  <si>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</si>
  <si>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</si>
  <si>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</si>
  <si>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</si>
  <si>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</si>
  <si>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</si>
  <si>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</si>
  <si>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</si>
  <si>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</si>
  <si>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</si>
  <si>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</si>
  <si>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</si>
  <si>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</si>
  <si>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</si>
  <si>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</si>
  <si>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</si>
  <si>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</si>
  <si>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</si>
  <si>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</si>
  <si>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</si>
  <si>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</si>
  <si>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</si>
  <si>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</si>
  <si>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</si>
  <si>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</si>
  <si>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</si>
  <si>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</si>
  <si>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</si>
  <si>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</si>
  <si>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</si>
  <si>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</si>
  <si>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</si>
  <si>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</si>
  <si>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</si>
  <si>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</si>
  <si>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</si>
  <si>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</si>
  <si>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</si>
  <si>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</si>
  <si>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</si>
  <si>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</si>
  <si>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</si>
  <si>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</si>
  <si>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</si>
  <si>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</si>
  <si>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</si>
  <si>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</si>
  <si>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</si>
  <si>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</si>
  <si>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</si>
  <si>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</si>
  <si>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</si>
  <si>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</si>
  <si>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</si>
  <si>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</si>
  <si>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</si>
  <si>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</si>
  <si>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</si>
  <si>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</si>
  <si>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</si>
  <si>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</si>
  <si>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</si>
  <si>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</si>
  <si>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</si>
  <si>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</si>
  <si>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</si>
  <si>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</si>
  <si>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</si>
  <si>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</si>
  <si>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</si>
  <si>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</si>
  <si>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</si>
  <si>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</si>
  <si>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</si>
  <si>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</si>
  <si>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</si>
  <si>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</si>
  <si>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</si>
  <si>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</si>
  <si>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</si>
  <si>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</si>
  <si>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</si>
  <si>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</si>
  <si>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</si>
  <si>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</si>
  <si>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</si>
  <si>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</si>
  <si>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</si>
  <si>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</si>
  <si>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</si>
  <si>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</si>
  <si>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</si>
  <si>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</si>
  <si>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</si>
  <si>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</si>
  <si>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</si>
  <si>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</si>
  <si>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</si>
  <si>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</si>
  <si>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</si>
  <si>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</si>
  <si>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</si>
  <si>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</si>
  <si>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</si>
  <si>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</si>
  <si>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</si>
  <si>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</si>
  <si>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</si>
  <si>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</si>
  <si>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</si>
  <si>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</si>
  <si>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</si>
  <si>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</si>
  <si>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</si>
  <si>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</si>
  <si>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</si>
  <si>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</si>
  <si>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</si>
  <si>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</si>
  <si>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</si>
  <si>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</si>
  <si>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</si>
  <si>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</si>
  <si>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</si>
  <si>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</si>
  <si>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</si>
  <si>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</si>
  <si>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</si>
  <si>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</si>
  <si>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</si>
  <si>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</si>
  <si>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</si>
  <si>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</si>
  <si>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</si>
  <si>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</si>
  <si>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</si>
  <si>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</si>
  <si>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</si>
  <si>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</si>
  <si>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</si>
  <si>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</si>
  <si>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</si>
  <si>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</si>
  <si>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</si>
  <si>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</si>
  <si>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</si>
  <si>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</si>
  <si>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</si>
  <si>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</si>
  <si>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</si>
  <si>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</si>
  <si>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</si>
  <si>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</si>
  <si>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</si>
  <si>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</si>
  <si>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</si>
  <si>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</si>
  <si>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</si>
  <si>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</si>
  <si>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</si>
  <si>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</si>
  <si>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</si>
  <si>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</si>
  <si>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</si>
  <si>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</si>
  <si>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</si>
  <si>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</si>
  <si>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</si>
  <si>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</si>
  <si>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</si>
  <si>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</si>
  <si>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</si>
  <si>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</si>
  <si>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</si>
  <si>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</si>
  <si>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</si>
  <si>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</si>
  <si>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</si>
  <si>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</si>
  <si>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</si>
  <si>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</si>
  <si>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</si>
  <si>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</si>
  <si>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</si>
  <si>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</si>
  <si>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</si>
  <si>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PCM-20251025-00001749</t>
  </si>
  <si>
    <t>Vehicle stuck in heavy sand, support team on the way to them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</si>
  <si>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</si>
  <si>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</si>
  <si>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</si>
  <si>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</si>
  <si>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</si>
  <si>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</si>
  <si>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</si>
  <si>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</si>
  <si>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</si>
  <si>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</si>
  <si>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</si>
  <si>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</si>
  <si>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mak2302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</si>
</sst>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21" fillId="13" borderId="13" xfId="0" applyFont="1" applyFill="1" applyBorder="1" applyAlignment="1">
      <alignment horizontal="center" vertical="center" wrapText="1"/>
    </xf>
    <xf numFmtId="0" fontId="35"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6" totalsRowShown="0" headerRowDxfId="64" dataDxfId="63" headerRowBorderDxfId="61" tableBorderDxfId="62">
  <autoFilter ref="A1:L111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293.00705937499879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12.51207094907295</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45955.955485300925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45955.955485300925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45955.955485300925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45955.955485300925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45955.955485300925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45955.955485300925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45955.955485300925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45955.955485300925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45955.955485300925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45955.955485300925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45955.955485300925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45955.955485300925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45955.955485300925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45955.955485300925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45955.955485300925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45955.955485300925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45955.955485300925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45955.955485300925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45955.955485300925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45955.955485300925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45955.955485300925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45955.955485300925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45955.955485300925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45955.955485300925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45955.955485300925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45955.955485300925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45955.955485300925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45955.955485300925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45955.955485300925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45955.955485300925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45955.955485300925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45955.955485300925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45955.955485300925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45955.955485300925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45955.955485300925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45955.955485300925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45955.955485300925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45955.955485300925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45955.955485300925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45955.955485300925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45955.955485300925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45955.955485300925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45955.955485300925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45955.955485300925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45955.955485300925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45955.955485300925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45955.955485300925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45955.955485300925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45955.955485300925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45955.955485300925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45955.955485300925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45955.955485300925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45955.955485300925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45955.955485300925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45955.955485300925</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45955.955485300925</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54F24EE9-F066-43FE-B9CC-C6B20C2C7774}"/>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130.95564733796346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11.459709837959963</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45955.955485300925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45955.955485300925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45955.955485300925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45955.955485300925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45955.955485300925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45955.955485300925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45955.955485300925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45955.955485300925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45955.955485300925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45955.955485300925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45955.955485300925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45955.955485300925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45955.955485300925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45955.955485300925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45955.955485300925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45955.955485300925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45955.955485300925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45955.955485300925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45955.955485300925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45955.955485300925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45955.955485300925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45955.955485300925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45955.955485300925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45955.955485300925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45955.955485300925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45955.955485300925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45955.955485300925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45955.955485300925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45955.955485300925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45955.955485300925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45955.955485300925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45955.955485300925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45955.955485300925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45955.955485300925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45955.955485300925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45955.955485300925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45955.955485300925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45955.955485300925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45955.955485300925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45955.955485300925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45955.955485300925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45955.955485300925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45955.955485300925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45955.955485300925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45955.955485300925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45955.955485300925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45955.955485300925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45955.955485300925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45955.955485300925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45955.955485300925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45955.955485300925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45955.955485300925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45955.955485300925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45955.955485300925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45955.955485300925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45955.955485300925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45955.955485300925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45955.955485300925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45955.955485300925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45955.955485300925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45955.955485300925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45955.955485300925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45955.955485300925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45955.955485300925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45955.955485300925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45955.955485300925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45955.955485300925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45955.955485300925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45955.955485300925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45955.955485300925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45955.955485300925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45955.955485300925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45955.955485300925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45955.955485300925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45955.955485300925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45955.955485300925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45955.955485300925</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45955.955485300925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45955.955485300925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45955.955485300925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45955.955485300925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45955.955485300925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45955.955485300925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45955.955485300925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45955.955485300925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45955.955485300925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45955.955485300925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45955.955485300925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45955.955485300925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45955.955485300925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45955.955485300925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45955.955485300925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45955.955485300925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45955.955485300925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45955.955485300925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45955.955485300925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45955.955485300925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45955.955485300925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45955.955485300925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45955.955485300925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45955.955485300925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45955.955485300925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45955.955485300925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45955.955485300925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45955.955485300925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45955.955485300925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45955.955485300925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45955.955485300925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45955.955485300925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45955.955485300925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45955.955485300925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45955.955485300925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45955.955485300925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45955.955485300925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45955.955485300925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45955.955485300925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45955.955485300925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45955.955485300925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45955.955485300925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45955.955485300925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45955.955485300925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45955.955485300925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45955.955485300925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45955.955485300925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45955.955485300925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45955.955485300925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45955.955485300925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45955.955485300925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45955.955485300925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45955.955485300925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45955.955485300925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45955.955485300925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45955.955485300925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45955.955485300925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45955.955485300925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45955.955485300925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45955.955485300925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45955.955485300925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45955.955485300925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45955.955485300925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45955.955485300925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45955.955485300925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45955.955485300925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45955.955485300925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45955.955485300925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45955.955485300925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45955.955485300925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45955.955485300925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45955.955485300925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45955.955485300925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45955.955485300925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45955.955485300925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45955.955485300925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45955.955485300925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45955.955485300925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45955.955485300925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45955.955485300925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45955.955485300925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45955.955485300925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45955.955485300925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45955.955485300925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45955.955485300925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45955.955485300925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45955.955485300925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45955.955485300925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45955.955485300925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45955.955485300925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45955.955485300925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45955.955485300925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45955.955485300925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45955.955485300925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45955.955485300925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45955.955485300925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45955.955485300925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45955.955485300925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45955.955485300925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45955.955485300925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45955.955485300925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45955.955485300925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45955.955485300925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45955.955485300925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45955.955485300925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45955.955485300925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45955.955485300925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45955.955485300925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45955.955485300925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45955.955485300925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45955.955485300925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45955.955485300925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45955.955485300925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45955.955485300925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45955.955485300925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45955.955485300925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45955.955485300925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45955.955485300925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45955.955485300925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45955.955485300925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45955.955485300925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45955.955485300925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45955.955485300925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45955.955485300925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45955.955485300925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45955.955485300925</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45955.955485300925</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45955.955485300925</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45955.955485300925</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45955.955485300925</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45955.955485300925</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45955.955485300925</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45955.955485300925</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45955.955485300925</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45955.955485300925</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45955.955485300925</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45955.955485300925</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45955.955485300925</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45955.955485300925</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45955.955485300925</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45955.955485300925</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45955.955485300925</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45955.955485300925</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45955.955485300925</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6"/>
  <sheetViews>
    <sheetView workbookViewId="0">
      <selection activeCell="D2" sqref="D2:D1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4.5" style="25" customWidth="1"/>
    <col min="9" max="9" width="12.5" style="24" customWidth="1"/>
    <col min="10" max="10" width="21.0976562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8</v>
      </c>
      <c r="D2" s="18" t="s">
        <v>19819</v>
      </c>
      <c r="E2" s="18" t="s">
        <v>39079</v>
      </c>
      <c r="F2" s="20">
        <v>45955.905543981484</v>
      </c>
      <c r="G2" s="21">
        <f t="shared" ref="G2:G13" ca="1" si="0">IFERROR(NOW()-F2,"-")</f>
        <v>4.9941319441131782E-2</v>
      </c>
      <c r="H2" s="22">
        <v>45955.881979166668</v>
      </c>
      <c r="I2" s="19" t="str">
        <f>IFERROR(VLOOKUP(D2,DB!A:F,6,0),"")</f>
        <v>Generator-DG</v>
      </c>
      <c r="J2" s="18" t="str">
        <f>IFERROR(VLOOKUP(D2,DB!A:G,7,0),"")</f>
        <v>Dead</v>
      </c>
      <c r="K2" s="46" t="s">
        <v>39087</v>
      </c>
      <c r="L2" s="23" t="str">
        <f>IFERROR(VLOOKUP(D2,DB!A:I,9,0),"")</f>
        <v>Latis</v>
      </c>
    </row>
    <row r="3" spans="1:13" ht="15" customHeight="1">
      <c r="A3" s="19"/>
      <c r="B3" s="63" t="str">
        <f>IFERROR(VLOOKUP(D3,DB!A:K,11,0),"")</f>
        <v/>
      </c>
      <c r="C3" s="18"/>
      <c r="D3" s="18"/>
      <c r="E3" s="18"/>
      <c r="F3" s="20"/>
      <c r="G3" s="21">
        <f t="shared" ca="1" si="0"/>
        <v>45955.955485300925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45955.955485300925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45955.955485300925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45955.955485300925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45955.955485300925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45955.955485300925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45955.955485300925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45955.955485300925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45955.955485300925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45955.955485300925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45955.955485300925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ref="G14:G77" ca="1" si="1">IFERROR(NOW()-F14,"-")</f>
        <v>45955.955485300925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45955.955485300925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45955.955485300925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45955.955485300925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45955.955485300925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45955.955485300925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45955.955485300925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45955.955485300925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45955.955485300925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45955.955485300925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45955.955485300925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45955.955485300925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45955.955485300925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45955.955485300925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45955.955485300925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45955.955485300925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45955.955485300925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45955.955485300925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45955.955485300925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45955.955485300925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45955.955485300925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45955.955485300925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45955.955485300925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45955.955485300925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45955.955485300925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45955.955485300925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45955.955485300925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45955.955485300925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45955.955485300925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45955.955485300925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45955.955485300925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45955.955485300925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45955.955485300925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45955.955485300925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45955.955485300925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45955.955485300925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45955.955485300925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45955.955485300925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45955.955485300925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45955.955485300925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45955.955485300925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45955.955485300925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45955.955485300925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45955.955485300925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45955.955485300925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45955.955485300925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45955.955485300925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45955.955485300925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45955.955485300925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45955.955485300925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45955.955485300925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45955.955485300925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45955.955485300925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45955.955485300925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45955.955485300925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45955.955485300925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45955.955485300925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45955.955485300925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45955.955485300925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45955.955485300925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45955.955485300925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45955.955485300925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45955.955485300925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45955.955485300925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ref="G78:G141" ca="1" si="2">IFERROR(NOW()-F78,"-")</f>
        <v>45955.955485300925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45955.955485300925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45955.955485300925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45955.955485300925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45955.955485300925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45955.955485300925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45955.955485300925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45955.955485300925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45955.955485300925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45955.955485300925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45955.955485300925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45955.955485300925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45955.955485300925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45955.955485300925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45955.955485300925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45955.955485300925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45955.955485300925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45955.955485300925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45955.955485300925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45955.955485300925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45955.955485300925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45955.955485300925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45955.955485300925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45955.955485300925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45955.955485300925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45955.955485300925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45955.955485300925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45955.955485300925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45955.955485300925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45955.955485300925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45955.955485300925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45955.955485300925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45955.955485300925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45955.955485300925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45955.955485300925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45955.955485300925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45955.955485300925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45955.955485300925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45955.955485300925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45955.955485300925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45955.955485300925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45955.955485300925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45955.955485300925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45955.955485300925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45955.955485300925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45955.955485300925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45955.955485300925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45955.955485300925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45955.955485300925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45955.955485300925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45955.955485300925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45955.955485300925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45955.955485300925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45955.955485300925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45955.955485300925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45955.955485300925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45955.955485300925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45955.955485300925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45955.955485300925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45955.955485300925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45955.955485300925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45955.955485300925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45955.955485300925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45955.955485300925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ref="G142:G205" ca="1" si="3">IFERROR(NOW()-F142,"-")</f>
        <v>45955.955485300925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45955.955485300925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45955.955485300925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45955.955485300925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45955.955485300925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45955.955485300925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45955.955485300925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45955.955485300925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45955.955485300925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45955.955485300925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45955.955485300925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45955.955485300925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45955.955485300925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45955.955485300925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45955.955485300925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45955.955485300925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45955.955485300925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45955.955485300925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45955.955485300925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45955.955485300925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45955.955485300925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45955.955485300925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45955.955485300925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45955.955485300925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45955.955485300925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45955.955485300925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45955.955485300925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45955.955485300925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45955.955485300925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45955.955485300925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45955.955485300925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45955.955485300925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45955.955485300925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45955.955485300925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45955.955485300925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45955.955485300925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45955.955485300925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45955.955485300925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45955.955485300925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45955.955485300925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45955.955485300925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45955.955485300925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45955.955485300925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45955.955485300925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45955.955485300925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45955.955485300925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45955.955485300925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45955.955485300925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45955.955485300925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45955.955485300925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45955.955485300925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45955.955485300925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45955.955485300925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45955.955485300925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45955.955485300925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45955.955485300925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45955.955485300925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45955.955485300925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45955.955485300925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45955.955485300925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45955.955485300925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45955.955485300925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45955.955485300925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45955.955485300925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ref="G206:G269" ca="1" si="4">IFERROR(NOW()-F206,"-")</f>
        <v>45955.955485300925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45955.955485300925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45955.955485300925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45955.955485300925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45955.955485300925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45955.955485300925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45955.955485300925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45955.955485300925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45955.955485300925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45955.955485300925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45955.955485300925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45955.955485300925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45955.955485300925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45955.955485300925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45955.955485300925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45955.955485300925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45955.955485300925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45955.955485300925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45955.955485300925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45955.955485300925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45955.955485300925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45955.955485300925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45955.955485300925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45955.955485300925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45955.955485300925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45955.955485300925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45955.955485300925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45955.955485300925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45955.955485300925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45955.955485300925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45955.955485300925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45955.955485300925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45955.955485300925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45955.955485300925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45955.955485300925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45955.955485300925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45955.955485300925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45955.955485300925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45955.955485300925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45955.955485300925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45955.955485300925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45955.955485300925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45955.955485300925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45955.955485300925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45955.955485300925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45955.955485300925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45955.955485300925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45955.955485300925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45955.955485300925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45955.955485300925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45955.955485300925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45955.955485300925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45955.955485300925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45955.955485300925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45955.955485300925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45955.955485300925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45955.955485300925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45955.955485300925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45955.955485300925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45955.955485300925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45955.955485300925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45955.955485300925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45955.955485300925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45955.955485300925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ref="G270:G333" ca="1" si="5">IFERROR(NOW()-F270,"-")</f>
        <v>45955.955485300925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45955.955485300925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45955.955485300925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45955.955485300925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45955.955485300925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45955.955485300925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45955.955485300925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45955.955485300925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45955.955485300925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45955.955485300925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45955.955485300925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45955.955485300925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45955.955485300925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45955.955485300925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45955.955485300925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45955.955485300925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45955.955485300925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45955.955485300925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45955.955485300925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45955.955485300925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45955.955485300925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45955.955485300925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45955.955485300925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45955.955485300925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45955.955485300925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45955.955485300925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45955.955485300925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45955.955485300925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45955.955485300925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45955.955485300925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45955.955485300925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45955.955485300925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45955.955485300925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45955.955485300925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45955.955485300925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45955.955485300925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45955.955485300925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45955.955485300925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45955.955485300925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45955.955485300925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45955.955485300925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45955.955485300925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45955.955485300925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45955.955485300925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45955.955485300925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45955.955485300925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45955.955485300925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45955.955485300925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45955.955485300925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45955.955485300925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45955.955485300925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45955.955485300925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45955.955485300925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45955.955485300925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45955.955485300925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45955.955485300925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45955.955485300925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45955.955485300925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45955.955485300925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45955.955485300925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45955.955485300925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45955.955485300925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45955.955485300925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45955.955485300925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ref="G334:G397" ca="1" si="6">IFERROR(NOW()-F334,"-")</f>
        <v>45955.955485300925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45955.955485300925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45955.955485300925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45955.955485300925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45955.955485300925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45955.955485300925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45955.955485300925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45955.955485300925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45955.955485300925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45955.955485300925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45955.955485300925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45955.955485300925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45955.955485300925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45955.955485300925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45955.955485300925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45955.955485300925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45955.955485300925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45955.955485300925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45955.955485300925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45955.955485300925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45955.955485300925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45955.955485300925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45955.955485300925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45955.955485300925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45955.955485300925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45955.955485300925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45955.955485300925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45955.955485300925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45955.955485300925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45955.955485300925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45955.955485300925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45955.955485300925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45955.955485300925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45955.955485300925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45955.955485300925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45955.955485300925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45955.955485300925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45955.955485300925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45955.955485300925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45955.955485300925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45955.955485300925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45955.955485300925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45955.955485300925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45955.955485300925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45955.955485300925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45955.955485300925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45955.955485300925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45955.955485300925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45955.955485300925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45955.955485300925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45955.955485300925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45955.955485300925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45955.955485300925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45955.955485300925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45955.955485300925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45955.955485300925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45955.955485300925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45955.955485300925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45955.955485300925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45955.955485300925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45955.955485300925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45955.955485300925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45955.955485300925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45955.955485300925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ref="G398:G461" ca="1" si="7">IFERROR(NOW()-F398,"-")</f>
        <v>45955.955485300925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45955.955485300925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45955.955485300925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45955.955485300925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45955.955485300925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45955.955485300925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45955.955485300925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45955.955485300925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45955.955485300925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45955.955485300925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45955.955485300925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45955.955485300925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45955.955485300925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45955.955485300925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45955.955485300925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45955.955485300925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45955.955485300925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45955.955485300925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45955.955485300925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45955.955485300925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45955.955485300925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45955.955485300925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45955.955485300925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45955.955485300925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45955.955485300925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45955.955485300925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45955.955485300925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45955.955485300925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45955.955485300925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45955.955485300925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45955.955485300925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45955.955485300925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45955.955485300925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45955.955485300925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45955.955485300925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45955.955485300925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45955.955485300925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45955.955485300925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45955.955485300925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45955.955485300925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45955.955485300925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45955.955485300925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45955.955485300925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45955.955485300925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45955.955485300925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45955.955485300925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45955.955485300925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45955.955485300925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45955.955485300925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45955.955485300925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45955.955485300925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45955.955485300925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45955.955485300925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45955.955485300925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45955.955485300925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45955.955485300925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45955.955485300925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45955.955485300925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45955.955485300925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45955.955485300925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45955.955485300925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45955.955485300925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45955.955485300925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45955.955485300925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ref="G462:G525" ca="1" si="8">IFERROR(NOW()-F462,"-")</f>
        <v>45955.955485300925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45955.955485300925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45955.955485300925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45955.955485300925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45955.955485300925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45955.955485300925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45955.955485300925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45955.955485300925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45955.955485300925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45955.955485300925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45955.955485300925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45955.955485300925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45955.955485300925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45955.955485300925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45955.955485300925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45955.955485300925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45955.955485300925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45955.955485300925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45955.955485300925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45955.955485300925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45955.955485300925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45955.955485300925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45955.955485300925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45955.955485300925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45955.955485300925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45955.955485300925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45955.955485300925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45955.955485300925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45955.955485300925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45955.955485300925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45955.955485300925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45955.955485300925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45955.955485300925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45955.955485300925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45955.955485300925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45955.955485300925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45955.955485300925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45955.955485300925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45955.955485300925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45955.955485300925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45955.955485300925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45955.955485300925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45955.955485300925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45955.955485300925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45955.955485300925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45955.955485300925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45955.955485300925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45955.955485300925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45955.955485300925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45955.955485300925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45955.955485300925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45955.955485300925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45955.955485300925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45955.955485300925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45955.955485300925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45955.955485300925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45955.955485300925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45955.955485300925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45955.955485300925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45955.955485300925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45955.955485300925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45955.955485300925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45955.955485300925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45955.955485300925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ref="G526:G589" ca="1" si="9">IFERROR(NOW()-F526,"-")</f>
        <v>45955.955485300925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45955.955485300925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45955.955485300925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45955.955485300925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45955.955485300925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45955.955485300925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45955.955485300925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45955.955485300925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45955.955485300925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45955.955485300925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45955.955485300925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45955.955485300925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45955.955485300925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45955.955485300925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45955.955485300925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45955.955485300925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45955.955485300925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45955.955485300925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45955.955485300925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45955.955485300925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45955.955485300925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45955.955485300925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45955.955485300925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45955.955485300925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45955.955485300925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45955.955485300925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45955.955485300925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45955.955485300925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45955.955485300925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45955.955485300925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45955.955485300925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45955.955485300925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45955.955485300925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45955.955485300925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45955.955485300925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45955.955485300925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45955.955485300925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45955.955485300925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45955.955485300925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45955.955485300925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45955.955485300925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45955.955485300925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45955.955485300925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45955.955485300925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45955.955485300925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45955.955485300925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45955.955485300925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45955.955485300925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45955.955485300925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45955.955485300925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45955.955485300925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45955.955485300925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45955.955485300925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45955.955485300925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45955.955485300925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45955.955485300925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45955.955485300925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45955.955485300925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45955.955485300925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45955.955485300925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45955.955485300925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45955.955485300925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45955.955485300925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45955.955485300925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ref="G590:G653" ca="1" si="10">IFERROR(NOW()-F590,"-")</f>
        <v>45955.955485300925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45955.955485300925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45955.955485300925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45955.955485300925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45955.955485300925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45955.955485300925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45955.955485300925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45955.955485300925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45955.955485300925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45955.955485300925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45955.955485300925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45955.955485300925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45955.955485300925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45955.955485300925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45955.955485300925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45955.955485300925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45955.955485300925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45955.955485300925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45955.955485300925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45955.955485300925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45955.955485300925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45955.955485300925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45955.955485300925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45955.955485300925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45955.955485300925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45955.955485300925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45955.955485300925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45955.955485300925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45955.955485300925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45955.955485300925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45955.955485300925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45955.955485300925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45955.955485300925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45955.955485300925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45955.955485300925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45955.955485300925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45955.955485300925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45955.955485300925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45955.955485300925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45955.955485300925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45955.955485300925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45955.955485300925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45955.955485300925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45955.955485300925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45955.955485300925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45955.955485300925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45955.955485300925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45955.955485300925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45955.955485300925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45955.955485300925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45955.955485300925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45955.955485300925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45955.955485300925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45955.955485300925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45955.955485300925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45955.955485300925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45955.955485300925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45955.955485300925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45955.955485300925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45955.955485300925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45955.955485300925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45955.955485300925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45955.955485300925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45955.955485300925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ref="G654:G717" ca="1" si="11">IFERROR(NOW()-F654,"-")</f>
        <v>45955.955485300925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45955.955485300925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45955.955485300925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45955.955485300925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45955.955485300925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45955.955485300925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45955.955485300925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45955.955485300925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45955.955485300925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45955.955485300925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45955.955485300925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45955.955485300925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45955.955485300925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45955.955485300925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45955.955485300925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45955.955485300925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45955.955485300925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45955.955485300925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45955.955485300925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45955.955485300925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45955.955485300925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45955.955485300925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45955.955485300925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45955.955485300925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45955.955485300925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45955.955485300925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45955.955485300925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45955.955485300925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45955.955485300925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45955.955485300925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45955.955485300925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45955.955485300925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45955.955485300925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45955.955485300925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45955.955485300925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45955.955485300925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45955.955485300925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45955.955485300925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45955.955485300925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45955.955485300925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45955.955485300925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45955.955485300925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45955.955485300925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45955.955485300925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45955.955485300925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45955.955485300925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45955.955485300925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45955.955485300925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45955.955485300925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45955.955485300925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45955.955485300925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45955.955485300925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45955.955485300925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45955.955485300925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45955.955485300925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45955.955485300925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45955.955485300925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45955.955485300925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45955.955485300925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45955.955485300925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45955.955485300925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45955.955485300925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45955.955485300925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45955.955485300925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ref="G718:G781" ca="1" si="12">IFERROR(NOW()-F718,"-")</f>
        <v>45955.955485300925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45955.955485300925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45955.955485300925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45955.955485300925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45955.955485300925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45955.955485300925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45955.955485300925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45955.955485300925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45955.955485300925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45955.955485300925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45955.955485300925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45955.955485300925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45955.955485300925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45955.955485300925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45955.955485300925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45955.955485300925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45955.955485300925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45955.955485300925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45955.955485300925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45955.955485300925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45955.955485300925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45955.955485300925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45955.955485300925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45955.955485300925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45955.955485300925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45955.955485300925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45955.955485300925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45955.955485300925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45955.955485300925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45955.955485300925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45955.955485300925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45955.955485300925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45955.955485300925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45955.955485300925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45955.955485300925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45955.955485300925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45955.955485300925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45955.955485300925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45955.955485300925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45955.955485300925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45955.955485300925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45955.955485300925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45955.955485300925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45955.955485300925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45955.955485300925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45955.955485300925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45955.955485300925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45955.955485300925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45955.955485300925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45955.955485300925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45955.955485300925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45955.955485300925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45955.955485300925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45955.955485300925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45955.955485300925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45955.955485300925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45955.955485300925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45955.955485300925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45955.955485300925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45955.955485300925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45955.955485300925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45955.955485300925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45955.955485300925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45955.955485300925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ref="G782:G845" ca="1" si="13">IFERROR(NOW()-F782,"-")</f>
        <v>45955.955485300925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45955.955485300925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45955.955485300925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45955.955485300925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45955.955485300925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45955.955485300925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45955.955485300925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45955.955485300925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45955.955485300925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45955.955485300925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45955.955485300925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45955.955485300925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45955.955485300925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45955.955485300925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45955.955485300925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45955.955485300925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45955.955485300925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45955.955485300925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45955.955485300925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45955.955485300925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45955.955485300925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45955.955485300925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45955.955485300925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45955.955485300925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45955.955485300925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45955.955485300925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45955.955485300925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45955.955485300925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45955.955485300925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45955.955485300925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45955.955485300925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45955.955485300925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45955.955485300925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45955.955485300925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45955.955485300925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45955.955485300925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45955.955485300925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45955.955485300925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45955.955485300925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45955.955485300925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45955.955485300925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45955.955485300925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45955.955485300925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45955.955485300925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45955.955485300925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45955.955485300925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45955.955485300925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45955.955485300925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45955.955485300925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45955.955485300925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45955.955485300925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45955.955485300925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45955.955485300925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45955.955485300925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45955.955485300925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45955.955485300925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45955.955485300925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45955.955485300925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45955.955485300925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45955.955485300925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45955.955485300925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45955.955485300925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45955.955485300925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45955.955485300925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ref="G846:G909" ca="1" si="14">IFERROR(NOW()-F846,"-")</f>
        <v>45955.955485300925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45955.955485300925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45955.955485300925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45955.955485300925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45955.955485300925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45955.955485300925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45955.955485300925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45955.955485300925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45955.955485300925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45955.955485300925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45955.955485300925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45955.955485300925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45955.955485300925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45955.955485300925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45955.955485300925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45955.955485300925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45955.955485300925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45955.955485300925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45955.955485300925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45955.955485300925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45955.955485300925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45955.955485300925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45955.955485300925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45955.955485300925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45955.955485300925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45955.955485300925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45955.955485300925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45955.955485300925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45955.955485300925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45955.955485300925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45955.955485300925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45955.955485300925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45955.955485300925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45955.955485300925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45955.955485300925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45955.955485300925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45955.955485300925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45955.955485300925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45955.955485300925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45955.955485300925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45955.955485300925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45955.955485300925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45955.955485300925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45955.955485300925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45955.955485300925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45955.955485300925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45955.955485300925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45955.955485300925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45955.955485300925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45955.955485300925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45955.955485300925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45955.955485300925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45955.955485300925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45955.955485300925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45955.955485300925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45955.955485300925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45955.955485300925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45955.955485300925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45955.955485300925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45955.955485300925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45955.955485300925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45955.955485300925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45955.955485300925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45955.955485300925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ref="G910:G973" ca="1" si="15">IFERROR(NOW()-F910,"-")</f>
        <v>45955.955485300925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45955.955485300925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45955.955485300925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45955.955485300925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45955.955485300925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45955.955485300925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45955.955485300925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45955.955485300925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45955.955485300925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45955.955485300925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45955.955485300925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45955.955485300925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45955.955485300925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45955.955485300925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45955.955485300925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45955.955485300925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45955.955485300925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45955.955485300925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45955.955485300925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45955.955485300925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45955.955485300925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45955.955485300925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45955.955485300925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45955.955485300925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45955.955485300925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45955.955485300925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45955.955485300925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45955.955485300925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45955.955485300925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45955.955485300925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45955.955485300925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45955.955485300925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45955.955485300925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45955.955485300925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45955.955485300925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45955.955485300925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45955.955485300925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45955.955485300925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45955.955485300925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45955.955485300925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45955.955485300925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45955.955485300925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45955.955485300925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45955.955485300925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45955.955485300925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45955.955485300925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45955.955485300925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45955.955485300925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45955.955485300925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45955.955485300925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45955.955485300925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45955.955485300925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45955.955485300925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45955.955485300925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45955.955485300925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45955.955485300925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45955.955485300925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45955.955485300925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45955.955485300925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45955.955485300925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45955.955485300925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45955.955485300925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45955.955485300925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45955.955485300925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ref="G974:G1037" ca="1" si="16">IFERROR(NOW()-F974,"-")</f>
        <v>45955.955485300925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45955.955485300925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45955.955485300925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45955.955485300925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45955.955485300925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45955.955485300925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45955.955485300925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45955.955485300925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45955.955485300925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45955.955485300925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45955.955485300925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45955.955485300925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45955.955485300925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45955.955485300925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45955.955485300925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45955.955485300925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45955.955485300925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45955.955485300925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45955.955485300925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45955.955485300925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45955.955485300925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45955.955485300925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45955.955485300925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45955.955485300925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45955.955485300925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45955.955485300925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45955.955485300925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45955.955485300925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45955.955485300925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45955.955485300925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45955.955485300925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45955.955485300925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45955.955485300925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45955.955485300925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45955.955485300925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45955.955485300925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45955.955485300925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45955.955485300925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45955.955485300925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45955.955485300925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45955.955485300925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45955.955485300925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45955.955485300925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45955.955485300925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45955.955485300925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45955.955485300925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45955.955485300925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45955.955485300925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45955.955485300925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45955.955485300925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45955.955485300925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45955.955485300925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45955.955485300925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45955.955485300925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45955.955485300925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45955.955485300925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45955.955485300925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45955.955485300925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45955.955485300925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45955.955485300925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45955.955485300925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45955.955485300925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45955.955485300925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45955.955485300925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ref="G1038:G1101" ca="1" si="17">IFERROR(NOW()-F1038,"-")</f>
        <v>45955.955485300925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45955.955485300925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45955.955485300925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45955.955485300925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45955.955485300925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45955.955485300925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45955.955485300925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45955.955485300925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45955.955485300925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45955.955485300925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45955.955485300925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45955.955485300925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45955.955485300925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45955.955485300925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45955.955485300925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45955.955485300925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45955.955485300925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45955.955485300925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45955.955485300925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45955.955485300925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45955.955485300925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45955.955485300925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45955.955485300925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45955.955485300925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45955.955485300925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45955.955485300925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45955.955485300925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45955.955485300925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45955.955485300925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45955.955485300925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45955.955485300925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45955.955485300925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45955.955485300925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45955.955485300925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45955.955485300925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45955.955485300925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45955.955485300925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45955.955485300925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45955.955485300925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45955.955485300925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45955.955485300925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45955.955485300925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45955.955485300925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45955.955485300925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45955.955485300925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45955.955485300925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45955.955485300925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45955.955485300925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45955.955485300925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45955.955485300925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45955.955485300925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45955.955485300925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45955.955485300925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45955.955485300925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45955.955485300925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45955.955485300925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45955.955485300925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45955.955485300925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45955.955485300925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45955.955485300925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45955.955485300925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45955.955485300925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45955.955485300925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45955.955485300925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ref="G1102:G1116" ca="1" si="18">IFERROR(NOW()-F1102,"-")</f>
        <v>45955.955485300925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45955.955485300925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45955.955485300925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45955.955485300925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45955.955485300925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45955.955485300925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45955.955485300925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45955.955485300925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45955.955485300925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45955.955485300925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45955.955485300925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45955.955485300925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45955.955485300925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45955.955485300925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45955.955485300925</v>
      </c>
      <c r="H1116" s="22"/>
      <c r="I1116" s="19" t="str">
        <f>IFERROR(VLOOKUP(D1116,DB!A:F,6,0),"")</f>
        <v/>
      </c>
      <c r="J1116" s="18" t="str">
        <f>IFERROR(VLOOKUP(D1116,DB!A:G,7,0),"")</f>
        <v/>
      </c>
      <c r="K1116" s="46"/>
      <c r="L1116" s="23" t="str">
        <f>IFERROR(VLOOKUP(D1116,DB!A:I,9,0),"")</f>
        <v/>
      </c>
    </row>
  </sheetData>
  <dataValidations count="2">
    <dataValidation allowBlank="1" showInputMessage="1" showErrorMessage="1" sqref="E1" xr:uid="{5914219A-CB83-432D-936A-CC0CB6F3982A}"/>
    <dataValidation type="list" allowBlank="1" showInputMessage="1" showErrorMessage="1" sqref="E2:E111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9" t="s">
        <v>38994</v>
      </c>
      <c r="J1" s="169"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252.47476770832873</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2.3207630787001108</v>
      </c>
      <c r="H3" s="123">
        <v>45953.546631944446</v>
      </c>
      <c r="I3" s="99" t="str">
        <f>IFERROR(VLOOKUP(D3,DB!A:F,6,0),"")</f>
        <v>SCECO</v>
      </c>
      <c r="J3" s="99" t="str">
        <f>IFERROR(VLOOKUP(D3,DB!A:G,7,0),"")</f>
        <v>Dead</v>
      </c>
      <c r="K3" s="125" t="s">
        <v>39091</v>
      </c>
      <c r="L3" s="121" t="str">
        <f>IFERROR(VLOOKUP(D3,DB!A:I,9,0),"")</f>
        <v>Latis</v>
      </c>
    </row>
    <row r="4" spans="1:16" ht="15" customHeight="1">
      <c r="A4" s="94" t="s">
        <v>39092</v>
      </c>
      <c r="B4" s="94" t="str">
        <f>IFERROR(VLOOKUP(D4,DB!A:K,11,0),"")</f>
        <v>R4</v>
      </c>
      <c r="C4" s="120">
        <v>1</v>
      </c>
      <c r="D4" s="94" t="s">
        <v>36111</v>
      </c>
      <c r="E4" s="98" t="s">
        <v>38998</v>
      </c>
      <c r="F4" s="123">
        <v>45955.738356481481</v>
      </c>
      <c r="G4" s="124">
        <f ca="1">IFERROR(NOW()-F4,"")</f>
        <v>0.21712881944404216</v>
      </c>
      <c r="H4" s="123">
        <v>45955.732800925929</v>
      </c>
      <c r="I4" s="99" t="str">
        <f>IFERROR(VLOOKUP(D4,DB!A:F,6,0),"")</f>
        <v>Generator-SG</v>
      </c>
      <c r="J4" s="99" t="str">
        <f>IFERROR(VLOOKUP(D4,DB!A:G,7,0),"")</f>
        <v>No BB Shifted</v>
      </c>
      <c r="K4" s="125" t="s">
        <v>39093</v>
      </c>
      <c r="L4" s="121" t="str">
        <f>IFERROR(VLOOKUP(D4,DB!A:I,9,0),"")</f>
        <v>Latis</v>
      </c>
    </row>
    <row r="5" spans="1:16" ht="15" customHeight="1">
      <c r="A5" s="119"/>
      <c r="B5" s="119" t="str">
        <f>IFERROR(VLOOKUP(D5,DB!A:K,11,0),"")</f>
        <v/>
      </c>
      <c r="C5" s="120"/>
      <c r="D5" s="121"/>
      <c r="E5" s="98"/>
      <c r="F5" s="123"/>
      <c r="G5" s="124">
        <f ca="1">IFERROR(NOW()-F5,"")</f>
        <v>45955.955485300925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45955.955485300925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45955.955485300925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45955.955485300925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45955.955485300925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45955.955485300925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45955.955485300925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45955.955485300925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45955.955485300925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45955.955485300925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45955.955485300925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45955.955485300925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45955.955485300925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45955.955485300925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45955.955485300925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45955.955485300925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45955.955485300925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45955.955485300925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45955.955485300925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45955.955485300925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45955.955485300925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45955.955485300925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45955.955485300925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45955.955485300925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45955.955485300925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45955.955485300925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45955.955485300925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45955.955485300925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45955.955485300925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45955.955485300925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45955.955485300925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45955.955485300925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45955.955485300925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45955.955485300925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45955.955485300925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45955.955485300925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45955.955485300925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45955.955485300925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45955.955485300925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45955.955485300925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45955.955485300925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45955.955485300925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45955.955485300925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45955.955485300925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45955.955485300925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45955.955485300925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45955.955485300925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45955.955485300925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45955.955485300925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45955.955485300925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45955.955485300925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45955.955485300925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45955.955485300925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45955.955485300925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45955.955485300925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45955.955485300925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45955.955485300925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45955.955485300925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45955.955485300925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45955.955485300925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45955.955485300925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45955.955485300925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45955.955485300925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45955.955485300925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45955.955485300925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45955.955485300925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45955.955485300925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45955.955485300925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45955.955485300925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45955.955485300925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45955.955485300925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45955.955485300925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45955.955485300925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45955.955485300925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45955.955485300925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45955.955485300925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45955.955485300925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45955.955485300925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45955.955485300925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45955.955485300925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45955.955485300925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45955.955485300925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45955.955485300925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45955.955485300925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45955.955485300925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45955.955485300925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45955.955485300925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45955.955485300925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45955.955485300925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45955.955485300925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45955.955485300925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45955.955485300925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45955.955485300925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45955.955485300925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45955.955485300925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45955.955485300925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45955.955485300925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45955.955485300925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45955.955485300925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45955.955485300925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45955.955485300925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45955.955485300925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45955.955485300925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45955.955485300925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45955.955485300925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45955.955485300925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45955.955485300925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45955.955485300925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45955.955485300925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45955.955485300925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45955.955485300925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45955.955485300925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45955.955485300925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45955.955485300925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45955.955485300925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45955.955485300925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45955.955485300925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45955.955485300925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45955.955485300925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45955.955485300925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45955.955485300925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45955.955485300925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45955.955485300925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45955.955485300925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45955.955485300925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45955.955485300925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45955.955485300925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45955.955485300925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45955.955485300925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45955.955485300925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45955.955485300925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45955.955485300925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45955.955485300925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45955.955485300925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45955.955485300925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45955.955485300925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45955.955485300925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45955.955485300925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45955.955485300925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45955.955485300925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45955.955485300925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45955.955485300925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45955.955485300925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45955.955485300925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45955.955485300925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45955.955485300925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45955.955485300925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45955.955485300925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45955.955485300925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45955.955485300925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45955.955485300925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45955.955485300925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45955.955485300925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45955.955485300925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45955.955485300925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45955.955485300925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45955.955485300925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45955.955485300925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45955.955485300925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45955.955485300925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45955.955485300925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45955.955485300925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45955.955485300925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45955.955485300925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45955.955485300925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45955.955485300925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45955.955485300925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45955.955485300925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45955.955485300925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45955.955485300925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45955.955485300925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45955.955485300925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45955.955485300925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45955.955485300925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45955.955485300925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45955.955485300925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45955.955485300925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45955.955485300925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45955.955485300925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45955.955485300925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45955.955485300925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45955.955485300925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45955.955485300925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45955.955485300925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45955.955485300925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45955.955485300925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45955.955485300925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45955.955485300925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45955.955485300925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45955.955485300925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45955.955485300925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45955.955485300925</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45955.955485300925</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45955.955485300925</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45955.955485300925</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45955.955485300925</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45955.955485300925</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45955.955485300925</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45955.955485300925</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45955.955485300925</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45955.955485300925</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45955.955485300925</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45955.955485300925</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45955.955485300925</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45955.955485300925</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45955.955485300925</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45955.955485300925</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45955.955485300925</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45955.955485300925</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45955.955485300925</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45955.955485300925</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45955.955485300925</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45955.955485300925</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45955.955485300925</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45955.955485300925</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45955.955485300925</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45955.955485300925</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64.123425115736609</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39079</v>
      </c>
      <c r="F3" s="38">
        <v>45926.188877314817</v>
      </c>
      <c r="G3" s="144">
        <f t="shared" ref="G3" ca="1" si="0">IFERROR(NOW()-F3,"")</f>
        <v>29.766607986108284</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39079</v>
      </c>
      <c r="F4" s="153">
        <v>45948.661111111112</v>
      </c>
      <c r="G4" s="154">
        <f ca="1">IFERROR(NOW()-F4,"")</f>
        <v>7.2943741898125154</v>
      </c>
      <c r="H4" s="153">
        <v>45948.661111111112</v>
      </c>
      <c r="I4" s="152" t="str">
        <f>IFERROR(VLOOKUP(D4,DB!A:F,6,0),"")</f>
        <v>SCECO</v>
      </c>
      <c r="J4" s="152" t="str">
        <f>IFERROR(VLOOKUP(D4,DB!A:G,7,0),"")</f>
        <v>Dead</v>
      </c>
      <c r="K4" s="152" t="s">
        <v>39099</v>
      </c>
      <c r="L4" s="152" t="str">
        <f>IFERROR(VLOOKUP(D4,DB!A:I,9,0),"")</f>
        <v>Latis</v>
      </c>
    </row>
    <row r="5" spans="1:13" ht="15">
      <c r="A5" s="152"/>
      <c r="B5" s="152" t="str">
        <f>IFERROR(VLOOKUP(D5,DB!A:K,11,0),"")</f>
        <v/>
      </c>
      <c r="C5" s="152"/>
      <c r="D5" s="152"/>
      <c r="E5" s="152"/>
      <c r="F5" s="153"/>
      <c r="G5" s="154">
        <f ca="1">IFERROR(NOW()-F5,"")</f>
        <v>45955.955485300925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45955.955485300925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45955.955485300925</v>
      </c>
      <c r="H7" s="153"/>
      <c r="I7" s="152" t="str">
        <f>IFERROR(VLOOKUP(D7,DB!A:F,6,0),"")</f>
        <v/>
      </c>
      <c r="J7" s="152" t="str">
        <f>IFERROR(VLOOKUP(D7,DB!A:G,7,0),"")</f>
        <v/>
      </c>
      <c r="K7" s="152"/>
      <c r="L7" s="152" t="str">
        <f>IFERROR(VLOOKUP(D7,DB!A:I,9,0),"")</f>
        <v/>
      </c>
    </row>
    <row r="8" spans="1:13" ht="15">
      <c r="A8" s="152"/>
      <c r="B8" s="152" t="str">
        <f>IFERROR(VLOOKUP(D8,DB!A:K,11,0),"")</f>
        <v>R5</v>
      </c>
      <c r="C8" s="152"/>
      <c r="D8" s="152" t="s">
        <v>39100</v>
      </c>
      <c r="E8" s="152"/>
      <c r="F8" s="153"/>
      <c r="G8" s="154">
        <f ca="1">IFERROR(NOW()-F8,"")</f>
        <v>45955.955485300925</v>
      </c>
      <c r="H8" s="153"/>
      <c r="I8" s="152" t="str">
        <f>IFERROR(VLOOKUP(D8,DB!A:F,6,0),"")</f>
        <v>SCECO</v>
      </c>
      <c r="J8" s="152" t="str">
        <f>IFERROR(VLOOKUP(D8,DB!A:G,7,0),"")</f>
        <v>Dead</v>
      </c>
      <c r="K8" s="152"/>
      <c r="L8" s="152" t="str">
        <f>IFERROR(VLOOKUP(D8,DB!A:I,9,0),"")</f>
        <v>Latis</v>
      </c>
    </row>
    <row r="9" spans="1:13" ht="15">
      <c r="A9" s="152"/>
      <c r="B9" s="152" t="str">
        <f>IFERROR(VLOOKUP(D9,DB!A:K,11,0),"")</f>
        <v/>
      </c>
      <c r="C9" s="152"/>
      <c r="D9" s="152"/>
      <c r="E9" s="152"/>
      <c r="F9" s="153"/>
      <c r="G9" s="154">
        <f ca="1">IFERROR(NOW()-F9,"")</f>
        <v>45955.955485300925</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45955.955485300925</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45955.955485300925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45955.955485300925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45955.955485300925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45955.955485300925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45955.955485300925</v>
      </c>
      <c r="H15" s="153"/>
      <c r="I15" s="152" t="str">
        <f>IFERROR(VLOOKUP(D15,DB!A:F,6,0),"")</f>
        <v/>
      </c>
      <c r="J15" s="152" t="str">
        <f>IFERROR(VLOOKUP(D15,DB!A:G,7,0),"")</f>
        <v/>
      </c>
      <c r="K15" s="152"/>
      <c r="L15" s="152" t="str">
        <f>IFERROR(VLOOKUP(D15,DB!A:I,9,0),"")</f>
        <v/>
      </c>
    </row>
    <row r="16" spans="1:13" ht="15">
      <c r="A16" s="170"/>
      <c r="B16" s="152" t="str">
        <f>IFERROR(VLOOKUP(D16,DB!A:K,11,0),"")</f>
        <v/>
      </c>
      <c r="C16" s="152"/>
      <c r="D16" s="152"/>
      <c r="E16" s="152"/>
      <c r="F16" s="153"/>
      <c r="G16" s="154">
        <f ca="1">IFERROR(NOW()-F16,"")</f>
        <v>45955.955485300925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45955.955485300925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45955.955485300925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45955.955485300925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45955.955485300925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45955.955485300925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45955.955485300925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45955.955485300925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45955.955485300925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45955.955485300925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45955.955485300925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45955.955485300925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45955.955485300925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45955.955485300925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45955.955485300925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45955.955485300925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45955.955485300925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45955.955485300925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45955.955485300925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45955.955485300925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45955.955485300925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45955.955485300925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45955.955485300925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45955.955485300925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45955.955485300925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45955.955485300925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45955.955485300925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45955.955485300925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45955.955485300925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45955.955485300925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45955.955485300925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45955.955485300925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45955.955485300925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45955.955485300925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45955.955485300925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45955.955485300925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45955.955485300925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45955.955485300925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45955.955485300925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45955.955485300925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45955.955485300925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45955.955485300925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45955.955485300925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45955.955485300925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45955.955485300925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45955.955485300925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45955.955485300925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45955.955485300925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45955.955485300925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45955.955485300925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45955.955485300925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45955.955485300925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45955.955485300925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45955.955485300925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45955.955485300925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45955.955485300925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45955.955485300925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45955.955485300925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45955.955485300925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45955.955485300925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45955.955485300925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45955.955485300925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45955.955485300925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45955.955485300925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45955.955485300925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45955.955485300925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45955.955485300925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45955.955485300925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45955.955485300925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45955.955485300925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45955.955485300925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45955.955485300925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45955.955485300925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45955.955485300925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45955.955485300925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45955.955485300925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45955.955485300925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45955.955485300925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45955.955485300925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45955.955485300925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45955.955485300925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45955.955485300925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45955.955485300925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45955.955485300925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45955.955485300925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45955.955485300925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45955.955485300925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45955.955485300925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45955.955485300925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45955.955485300925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45955.955485300925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45955.955485300925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45955.955485300925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45955.955485300925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45955.955485300925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45955.955485300925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45955.955485300925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45955.955485300925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45955.955485300925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45955.955485300925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45955.955485300925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45955.955485300925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45955.955485300925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45955.955485300925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45955.955485300925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45955.955485300925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45955.955485300925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45955.955485300925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45955.955485300925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45955.955485300925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45955.955485300925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45955.955485300925</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45955.955485300925</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45955.955485300925</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45955.955485300925</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45955.955485300925</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45955.955485300925</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45955.955485300925</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45955.955485300925</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45955.955485300925</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45955.955485300925</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45955.955485300925</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45955.955485300925</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45955.955485300925</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45955.955485300925</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45955.955485300925</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45955.955485300925</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45955.955485300925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45955.955485300925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45955.955485300925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45955.955485300925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45955.955485300925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45955.955485300925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45955.955485300925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45955.955485300925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45955.955485300925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45955.955485300925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45955.955485300925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45955.955485300925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45955.955485300925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45955.955485300925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45955.955485300925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45955.955485300925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45955.955485300925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45955.955485300925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45955.955485300925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45955.955485300925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45955.955485300925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45955.955485300925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45955.955485300925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45955.955485300925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45955.955485300925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45955.955485300925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45955.955485300925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45955.955485300925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45955.955485300925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45955.955485300925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45955.955485300925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45955.955485300925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45955.955485300925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45955.955485300925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45955.955485300925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45955.955485300925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45955.955485300925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45955.955485300925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45955.955485300925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45955.955485300925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45955.955485300925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45955.955485300925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45955.955485300925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45955.955485300925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45955.955485300925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45955.955485300925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45955.955485300925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45955.955485300925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45955.955485300925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45955.955485300925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45955.955485300925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45955.955485300925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45955.955485300925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45955.955485300925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45955.955485300925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45955.955485300925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45955.955485300925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45955.955485300925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45955.955485300925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45955.955485300925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45955.955485300925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45955.955485300925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45955.955485300925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45955.955485300925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45955.955485300925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45955.955485300925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45955.955485300925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45955.955485300925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45955.955485300925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45955.955485300925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45955.955485300925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45955.955485300925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45955.955485300925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45955.955485300925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45955.955485300925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45955.955485300925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45955.955485300925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45955.955485300925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45955.955485300925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45955.955485300925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45955.955485300925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45955.955485300925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45955.955485300925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45955.955485300925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45955.955485300925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45955.955485300925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45955.955485300925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45955.955485300925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45955.955485300925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45955.955485300925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45955.955485300925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45955.955485300925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45955.955485300925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45955.955485300925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45955.955485300925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45955.955485300925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45955.955485300925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45955.955485300925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45955.955485300925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45955.955485300925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45955.955485300925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45955.955485300925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45955.955485300925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45955.955485300925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45955.955485300925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45955.955485300925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45955.955485300925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45955.955485300925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45955.955485300925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45955.955485300925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45955.955485300925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45955.955485300925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45955.955485300925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45955.955485300925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45955.955485300925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45955.955485300925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45955.955485300925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45955.955485300925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45955.955485300925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45955.955485300925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45955.955485300925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45955.955485300925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45955.955485300925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45955.955485300925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45955.955485300925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45955.955485300925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45955.955485300925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45955.955485300925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45955.955485300925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45955.955485300925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45955.955485300925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45955.955485300925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45955.955485300925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45955.955485300925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45955.955485300925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45955.955485300925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45955.955485300925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45955.955485300925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45955.955485300925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45955.955485300925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45955.955485300925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45955.955485300925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45955.955485300925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45955.955485300925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45955.955485300925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45955.955485300925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45955.955485300925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45955.955485300925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45955.955485300925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45955.955485300925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45955.955485300925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45955.955485300925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45955.955485300925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45955.955485300925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45955.955485300925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45955.955485300925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45955.955485300925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45955.955485300925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45955.955485300925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45955.955485300925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45955.955485300925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45955.955485300925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45955.955485300925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45955.955485300925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45955.955485300925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45955.955485300925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45955.955485300925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45955.955485300925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45955.955485300925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45955.955485300925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45955.955485300925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45955.955485300925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45955.955485300925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45955.955485300925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45955.955485300925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45955.955485300925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45955.955485300925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45955.955485300925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45955.955485300925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45955.955485300925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45955.955485300925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45955.955485300925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45955.955485300925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45955.955485300925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45955.955485300925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45955.955485300925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45955.955485300925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45955.955485300925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45955.955485300925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45955.955485300925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45955.955485300925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45955.955485300925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45955.955485300925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45955.955485300925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45955.955485300925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45955.955485300925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45955.955485300925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45955.955485300925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45955.955485300925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45955.955485300925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45955.955485300925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45955.955485300925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45955.955485300925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45955.955485300925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45955.955485300925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45955.955485300925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45955.955485300925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45955.955485300925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45955.955485300925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45955.955485300925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45955.955485300925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45955.955485300925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45955.955485300925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45955.955485300925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45955.955485300925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45955.955485300925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45955.955485300925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45955.955485300925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45955.955485300925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45955.955485300925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45955.955485300925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45955.955485300925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45955.955485300925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45955.955485300925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45955.955485300925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45955.955485300925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45955.955485300925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45955.955485300925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45955.955485300925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45955.955485300925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45955.955485300925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45955.955485300925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45955.955485300925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45955.955485300925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45955.955485300925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45955.955485300925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45955.955485300925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45955.955485300925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45955.955485300925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45955.955485300925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45955.955485300925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45955.955485300925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45955.955485300925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45955.955485300925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45955.955485300925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45955.955485300925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45955.955485300925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45955.955485300925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45955.955485300925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45955.955485300925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45955.955485300925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45955.955485300925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45955.955485300925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45955.955485300925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45955.955485300925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45955.955485300925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45955.955485300925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45955.955485300925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45955.955485300925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45955.955485300925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45955.955485300925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45955.955485300925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45955.955485300925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45955.955485300925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45955.955485300925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45955.955485300925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45955.955485300925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45955.955485300925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45955.955485300925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45955.955485300925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45955.955485300925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45955.955485300925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45955.955485300925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45955.955485300925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45955.955485300925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45955.955485300925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45955.955485300925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45955.955485300925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45955.955485300925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45955.955485300925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45955.955485300925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45955.955485300925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45955.955485300925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45955.955485300925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45955.955485300925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45955.955485300925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45955.955485300925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45955.955485300925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45955.955485300925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45955.955485300925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45955.955485300925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45955.955485300925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45955.955485300925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45955.955485300925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45955.955485300925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45955.955485300925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45955.955485300925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45955.955485300925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45955.955485300925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45955.955485300925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45955.955485300925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45955.955485300925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45955.955485300925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45955.955485300925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45955.955485300925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45955.955485300925</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45955.955485300925</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45955.955485300925</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45955.955485300925</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45955.955485300925</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45955.955485300925</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45955.955485300925</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45955.955485300925</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45955.955485300925</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45955.955485300925</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45955.955485300925</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45955.955485300925</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45955.955485300925</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45955.955485300925</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45955.955485300925</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45955.955485300925</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45955.955485300925</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45955.955485300925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45955.955485300925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45955.955485300925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45955.955485300925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45955.955485300925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45955.955485300925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45955.955485300925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45955.955485300925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45955.955485300925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45955.955485300925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45955.955485300925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45955.955485300925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45955.955485300925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45955.955485300925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45955.955485300925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45955.955485300925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45955.955485300925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45955.955485300925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45955.955485300925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45955.955485300925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45955.955485300925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45955.955485300925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45955.955485300925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45955.955485300925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45955.955485300925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45955.955485300925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45955.955485300925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45955.955485300925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45955.955485300925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45955.955485300925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45955.955485300925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45955.955485300925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45955.955485300925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45955.955485300925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45955.955485300925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45955.955485300925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45955.955485300925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45955.955485300925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45955.955485300925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45955.955485300925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45955.955485300925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45955.955485300925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45955.955485300925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45955.955485300925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45955.955485300925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45955.955485300925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45955.955485300925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45955.955485300925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45955.955485300925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45955.955485300925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45955.955485300925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45955.955485300925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45955.955485300925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45955.955485300925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45955.955485300925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45955.955485300925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45955.955485300925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45955.955485300925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45955.955485300925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45955.955485300925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45955.955485300925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45955.955485300925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45955.955485300925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45955.955485300925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45955.955485300925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45955.955485300925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45955.955485300925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45955.955485300925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45955.955485300925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45955.955485300925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45955.955485300925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45955.955485300925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45955.955485300925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45955.955485300925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45955.955485300925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45955.955485300925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45955.955485300925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45955.955485300925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45955.955485300925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45955.955485300925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45955.955485300925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45955.955485300925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45955.955485300925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45955.955485300925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45955.955485300925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45955.955485300925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45955.955485300925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45955.955485300925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45955.955485300925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45955.955485300925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45955.955485300925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45955.955485300925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45955.955485300925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45955.955485300925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45955.955485300925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45955.955485300925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45955.955485300925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45955.955485300925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45955.955485300925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45955.955485300925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45955.955485300925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45955.955485300925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45955.955485300925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45955.955485300925</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45955.955485300925</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45955.955485300925</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45955.955485300925</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45955.955485300925</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45955.955485300925</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45955.955485300925</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45955.955485300925</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45955.955485300925</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45955.955485300925</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45955.955485300925</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45955.955485300925</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45955.955485300925</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45955.955485300925</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45955.955485300925</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45955.955485300925</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45955.955485300925</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45955.955485300925</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45955.955485300925</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45955.955485300925</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45955.955485300925</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45955.955485300925</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45955.955485300925</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45955.955485300925</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45955.955485300925</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45955.955485300925</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45955.955485300925</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45955.955485300925</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45955.955485300925</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2025-10-25T19:56:49Z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