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35" documentId="13_ncr:1_{F6CB121F-512D-4AA6-A0C1-0FB36C537598}" xr6:coauthVersionLast="47" xr6:coauthVersionMax="47" xr10:uidLastSave="{D782F35B-212C-49B9-A594-4E5777FB9DF1}"/>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<sst xmlns="http://schemas.openxmlformats.org/spreadsheetml/2006/main" count="180285" uniqueCount="39127">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</sst>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E4" sqref="E4"/>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299.31669027778116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3.0393981483939569E-2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45962.265116203707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45962.265116203707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45962.265116203707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45962.265116203707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45962.265116203707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45962.265116203707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45962.265116203707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45962.265116203707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45962.265116203707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45962.265116203707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45962.265116203707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45962.265116203707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45962.265116203707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45962.265116203707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45962.265116203707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45962.265116203707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45962.265116203707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45962.265116203707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45962.265116203707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45962.265116203707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45962.265116203707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45962.265116203707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45962.265116203707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45962.265116203707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45962.265116203707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45962.265116203707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45962.265116203707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45962.265116203707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45962.265116203707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45962.265116203707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45962.265116203707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45962.265116203707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45962.265116203707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45962.265116203707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45962.265116203707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45962.265116203707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45962.265116203707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45962.265116203707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45962.265116203707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45962.265116203707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45962.265116203707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45962.265116203707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45962.265116203707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45962.265116203707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45962.265116203707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45962.265116203707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45962.265116203707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45962.265116203707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45962.265116203707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45962.265116203707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45962.265116203707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45962.265116203707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45962.265116203707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45962.265116203707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45962.265116203707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45962.265116203707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45962.265116203707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45962.265116203707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45962.265116203707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45962.265116203707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45962.265116203707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45962.265116203707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45962.265116203707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45962.265116203707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45962.265116203707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45962.265116203707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45962.265116203707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45962.265116203707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45962.265116203707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45962.265116203707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45962.265116203707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45962.265116203707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45962.265116203707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45962.265116203707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45962.265116203707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45962.265116203707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45962.265116203707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45962.265116203707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45962.265116203707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45962.265116203707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45962.265116203707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45962.265116203707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45962.265116203707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45962.265116203707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45962.265116203707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45962.265116203707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45962.265116203707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45962.265116203707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45962.265116203707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45962.265116203707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45962.265116203707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45962.265116203707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45962.265116203707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45962.265116203707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45962.265116203707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45962.265116203707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45962.265116203707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45962.265116203707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45962.265116203707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45962.265116203707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45962.265116203707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45962.265116203707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45962.265116203707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45962.265116203707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45962.265116203707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45962.265116203707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45962.265116203707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45962.265116203707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45962.265116203707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45962.265116203707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45962.265116203707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45962.265116203707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45962.265116203707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45962.265116203707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45962.265116203707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45962.265116203707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45962.265116203707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45962.265116203707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45962.265116203707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45962.265116203707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45962.265116203707</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45962.265116203707</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48B3E619-BEA2-4658-9435-BE2499D341A3}"/>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6" sqref="A6:X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137.26527824074583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3.5230328703764826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4.6933333338529337E-2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2.6887037041888107E-2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9.5837963017402217E-3</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45962.265116203707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45962.265116203707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45962.265116203707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45962.265116203707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45962.265116203707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45962.265116203707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45962.265116203707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45962.265116203707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45962.265116203707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45962.265116203707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45962.265116203707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45962.265116203707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45962.265116203707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45962.265116203707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45962.265116203707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45962.265116203707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45962.265116203707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45962.265116203707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45962.265116203707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45962.265116203707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45962.265116203707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45962.265116203707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45962.265116203707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45962.265116203707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45962.265116203707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45962.265116203707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45962.265116203707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45962.265116203707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45962.265116203707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45962.265116203707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45962.265116203707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45962.265116203707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45962.265116203707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45962.265116203707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45962.265116203707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45962.265116203707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45962.265116203707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45962.265116203707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45962.265116203707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45962.265116203707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45962.265116203707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45962.265116203707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45962.265116203707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45962.265116203707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45962.265116203707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45962.265116203707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45962.265116203707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45962.265116203707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45962.265116203707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45962.265116203707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45962.265116203707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45962.265116203707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45962.265116203707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45962.265116203707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45962.265116203707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45962.265116203707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45962.265116203707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45962.265116203707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45962.265116203707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45962.265116203707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45962.265116203707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45962.265116203707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45962.265116203707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45962.265116203707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45962.265116203707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45962.265116203707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45962.265116203707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45962.265116203707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45962.265116203707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45962.265116203707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45962.265116203707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45962.265116203707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45962.265116203707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45962.265116203707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45962.265116203707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45962.265116203707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45962.265116203707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45962.265116203707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45962.265116203707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45962.265116203707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45962.265116203707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45962.265116203707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45962.265116203707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45962.265116203707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45962.265116203707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45962.265116203707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45962.265116203707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45962.265116203707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45962.265116203707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45962.265116203707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45962.265116203707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45962.265116203707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45962.265116203707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45962.265116203707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45962.265116203707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45962.265116203707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45962.265116203707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45962.265116203707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45962.265116203707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45962.265116203707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45962.265116203707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45962.265116203707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45962.265116203707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45962.265116203707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45962.265116203707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45962.265116203707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45962.265116203707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45962.265116203707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45962.265116203707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45962.265116203707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45962.265116203707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45962.265116203707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45962.265116203707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45962.265116203707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45962.265116203707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45962.265116203707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45962.265116203707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45962.265116203707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45962.265116203707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45962.265116203707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45962.265116203707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45962.265116203707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45962.265116203707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45962.265116203707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45962.265116203707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45962.265116203707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45962.265116203707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45962.265116203707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45962.265116203707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45962.265116203707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45962.265116203707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45962.265116203707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45962.265116203707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45962.265116203707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45962.265116203707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45962.265116203707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45962.265116203707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45962.265116203707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45962.265116203707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45962.265116203707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45962.265116203707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45962.265116203707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45962.265116203707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45962.265116203707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45962.265116203707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45962.265116203707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45962.265116203707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45962.265116203707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45962.265116203707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45962.265116203707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45962.265116203707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45962.265116203707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45962.265116203707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45962.265116203707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45962.265116203707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45962.265116203707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45962.265116203707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45962.265116203707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45962.265116203707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45962.265116203707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45962.265116203707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45962.265116203707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45962.265116203707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45962.265116203707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45962.265116203707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45962.265116203707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45962.265116203707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45962.265116203707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45962.265116203707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45962.265116203707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45962.265116203707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45962.265116203707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45962.265116203707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45962.265116203707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45962.265116203707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45962.265116203707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45962.265116203707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45962.265116203707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45962.265116203707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45962.265116203707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45962.265116203707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45962.265116203707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45962.265116203707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45962.265116203707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45962.265116203707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45962.265116203707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45962.265116203707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45962.265116203707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45962.265116203707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45962.265116203707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45962.265116203707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45962.265116203707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45962.265116203707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45962.265116203707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45962.265116203707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45962.265116203707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45962.265116203707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45962.265116203707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45962.265116203707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45962.265116203707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45962.265116203707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45962.265116203707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45962.265116203707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45962.265116203707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45962.265116203707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45962.265116203707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45962.265116203707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45962.265116203707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45962.265116203707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45962.265116203707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45962.265116203707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45962.265116203707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45962.265116203707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45962.265116203707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45962.265116203707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45962.265116203707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45962.265116203707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45962.265116203707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45962.265116203707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45962.265116203707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45962.265116203707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45962.265116203707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45962.265116203707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45962.265116203707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45962.265116203707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45962.265116203707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45962.265116203707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45962.265116203707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45962.265116203707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45962.265116203707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45962.265116203707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45962.265116203707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45962.265116203707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45962.265116203707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45962.265116203707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45962.265116203707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45962.265116203707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45962.265116203707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45962.265116203707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45962.265116203707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45962.265116203707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45962.265116203707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45962.265116203707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45962.265116203707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45962.265116203707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45962.265116203707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45962.265116203707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45962.265116203707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45962.265116203707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45962.265116203707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45962.265116203707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45962.265116203707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45962.265116203707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45962.265116203707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45962.265116203707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45962.265116203707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45962.265116203707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45962.265116203707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45962.265116203707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45962.265116203707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45962.265116203707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45962.265116203707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45962.265116203707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45962.265116203707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45962.265116203707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45962.265116203707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45962.265116203707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45962.265116203707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45962.265116203707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45962.265116203707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45962.265116203707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45962.265116203707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45962.265116203707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45962.265116203707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45962.265116203707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45962.265116203707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45962.265116203707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45962.265116203707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45962.265116203707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45962.265116203707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45962.265116203707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45962.265116203707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45962.265116203707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45962.265116203707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45962.265116203707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45962.265116203707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45962.265116203707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45962.265116203707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45962.265116203707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45962.265116203707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45962.265116203707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45962.265116203707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45962.265116203707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45962.265116203707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45962.265116203707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45962.265116203707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45962.265116203707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45962.265116203707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45962.265116203707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45962.265116203707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45962.265116203707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45962.265116203707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45962.265116203707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45962.265116203707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45962.265116203707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45962.265116203707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45962.265116203707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45962.265116203707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45962.265116203707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45962.265116203707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45962.265116203707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45962.265116203707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45962.265116203707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45962.265116203707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45962.265116203707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45962.265116203707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45962.265116203707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45962.265116203707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45962.265116203707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45962.265116203707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45962.265116203707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45962.265116203707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45962.265116203707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45962.265116203707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45962.265116203707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45962.265116203707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45962.265116203707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45962.265116203707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45962.265116203707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45962.265116203707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45962.265116203707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45962.265116203707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45962.265116203707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45962.265116203707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45962.265116203707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45962.265116203707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45962.265116203707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45962.265116203707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45962.265116203707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45962.265116203707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45962.265116203707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45962.265116203707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45962.265116203707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45962.265116203707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45962.265116203707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45962.265116203707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45962.265116203707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45962.265116203707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45962.265116203707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45962.265116203707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45962.265116203707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45962.265116203707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45962.265116203707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45962.265116203707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45962.265116203707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45962.265116203707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45962.265116203707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45962.265116203707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45962.265116203707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45962.265116203707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45962.265116203707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45962.265116203707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45962.265116203707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45962.265116203707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45962.265116203707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45962.265116203707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45962.265116203707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45962.265116203707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45962.265116203707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45962.265116203707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45962.265116203707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45962.265116203707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45962.265116203707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45962.265116203707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45962.265116203707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45962.265116203707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45962.265116203707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45962.265116203707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45962.265116203707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45962.265116203707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45962.265116203707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45962.265116203707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45962.265116203707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45962.265116203707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45962.265116203707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45962.265116203707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45962.265116203707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45962.265116203707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45962.265116203707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45962.265116203707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45962.265116203707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45962.265116203707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45962.265116203707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45962.265116203707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45962.265116203707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45962.265116203707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45962.265116203707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45962.265116203707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45962.265116203707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45962.265116203707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45962.265116203707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45962.265116203707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45962.265116203707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45962.265116203707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45962.265116203707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45962.265116203707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45962.265116203707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45962.265116203707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45962.265116203707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45962.265116203707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45962.265116203707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45962.265116203707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45962.265116203707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45962.265116203707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45962.265116203707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45962.265116203707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45962.265116203707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45962.265116203707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45962.265116203707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45962.265116203707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45962.265116203707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45962.265116203707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45962.265116203707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45962.265116203707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45962.265116203707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45962.265116203707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45962.265116203707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45962.265116203707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45962.265116203707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45962.265116203707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45962.265116203707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45962.265116203707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45962.265116203707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45962.265116203707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45962.265116203707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45962.265116203707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45962.265116203707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45962.265116203707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45962.265116203707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45962.265116203707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45962.265116203707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45962.265116203707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45962.265116203707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45962.265116203707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45962.265116203707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45962.265116203707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45962.265116203707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45962.265116203707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45962.265116203707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45962.265116203707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45962.265116203707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45962.265116203707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45962.265116203707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45962.265116203707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45962.265116203707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45962.265116203707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45962.265116203707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45962.265116203707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45962.265116203707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45962.265116203707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45962.265116203707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45962.265116203707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45962.265116203707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45962.265116203707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45962.265116203707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45962.265116203707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45962.265116203707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45962.265116203707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45962.265116203707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45962.265116203707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45962.265116203707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45962.265116203707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45962.265116203707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45962.265116203707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45962.265116203707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45962.265116203707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45962.265116203707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45962.265116203707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45962.265116203707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45962.265116203707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45962.265116203707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45962.265116203707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45962.265116203707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45962.265116203707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45962.265116203707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45962.265116203707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45962.265116203707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45962.265116203707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45962.265116203707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45962.265116203707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45962.265116203707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45962.265116203707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45962.265116203707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45962.265116203707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45962.265116203707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45962.265116203707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45962.265116203707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45962.265116203707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45962.265116203707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45962.265116203707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45962.265116203707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45962.265116203707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45962.265116203707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45962.265116203707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45962.265116203707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45962.265116203707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45962.265116203707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45962.265116203707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45962.265116203707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45962.265116203707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45962.265116203707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45962.265116203707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45962.265116203707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45962.265116203707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45962.265116203707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45962.265116203707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45962.265116203707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45962.265116203707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45962.265116203707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45962.265116203707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45962.265116203707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45962.265116203707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45962.265116203707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45962.265116203707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45962.265116203707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45962.265116203707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45962.265116203707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45962.265116203707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45962.265116203707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45962.265116203707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45962.265116203707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45962.265116203707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45962.265116203707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45962.265116203707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45962.265116203707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45962.265116203707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45962.265116203707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45962.265116203707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45962.265116203707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45962.265116203707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45962.265116203707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45962.265116203707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45962.265116203707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45962.265116203707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45962.265116203707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45962.265116203707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45962.265116203707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45962.265116203707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45962.265116203707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45962.265116203707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45962.265116203707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45962.265116203707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45962.265116203707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45962.265116203707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45962.265116203707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45962.265116203707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45962.265116203707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45962.265116203707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45962.265116203707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45962.265116203707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45962.265116203707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45962.265116203707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45962.265116203707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45962.265116203707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45962.265116203707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45962.265116203707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45962.265116203707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45962.265116203707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45962.265116203707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45962.265116203707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45962.265116203707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45962.265116203707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45962.265116203707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45962.265116203707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45962.265116203707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45962.265116203707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45962.265116203707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45962.265116203707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45962.265116203707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45962.265116203707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45962.265116203707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45962.265116203707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45962.265116203707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45962.265116203707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45962.265116203707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45962.265116203707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45962.265116203707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45962.265116203707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45962.265116203707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45962.265116203707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45962.265116203707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45962.265116203707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45962.265116203707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45962.265116203707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45962.265116203707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45962.265116203707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45962.265116203707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45962.265116203707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45962.265116203707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45962.265116203707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45962.265116203707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45962.265116203707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45962.265116203707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45962.265116203707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45962.265116203707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45962.265116203707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45962.265116203707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45962.265116203707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45962.265116203707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45962.265116203707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45962.265116203707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45962.265116203707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45962.265116203707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45962.265116203707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45962.265116203707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45962.265116203707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45962.265116203707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45962.265116203707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45962.265116203707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45962.265116203707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45962.265116203707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45962.265116203707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45962.265116203707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45962.265116203707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45962.265116203707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45962.265116203707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45962.265116203707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45962.265116203707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45962.265116203707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45962.265116203707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45962.265116203707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45962.265116203707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45962.265116203707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45962.265116203707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45962.265116203707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45962.265116203707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45962.265116203707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45962.265116203707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45962.265116203707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45962.265116203707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45962.265116203707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45962.265116203707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45962.265116203707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45962.265116203707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45962.265116203707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45962.265116203707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45962.265116203707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45962.265116203707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45962.265116203707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45962.265116203707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45962.265116203707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45962.265116203707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45962.265116203707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45962.265116203707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45962.265116203707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45962.265116203707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45962.265116203707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45962.265116203707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45962.265116203707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45962.265116203707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45962.265116203707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45962.265116203707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45962.265116203707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45962.265116203707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45962.265116203707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45962.265116203707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45962.265116203707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45962.265116203707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45962.265116203707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45962.265116203707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45962.265116203707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45962.265116203707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45962.265116203707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45962.265116203707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45962.265116203707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45962.265116203707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45962.265116203707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45962.265116203707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45962.265116203707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45962.265116203707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45962.265116203707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45962.265116203707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45962.265116203707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45962.265116203707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45962.265116203707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45962.265116203707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45962.265116203707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45962.265116203707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45962.265116203707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45962.265116203707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45962.265116203707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45962.265116203707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45962.265116203707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45962.265116203707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45962.265116203707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45962.265116203707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45962.265116203707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45962.265116203707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45962.265116203707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45962.265116203707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45962.265116203707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45962.265116203707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45962.265116203707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45962.265116203707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45962.265116203707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45962.265116203707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45962.265116203707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45962.265116203707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45962.265116203707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45962.265116203707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45962.265116203707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45962.265116203707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45962.265116203707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45962.265116203707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45962.265116203707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45962.265116203707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45962.265116203707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45962.265116203707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45962.265116203707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45962.265116203707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45962.265116203707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45962.265116203707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45962.265116203707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45962.265116203707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45962.265116203707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45962.265116203707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45962.265116203707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45962.265116203707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45962.265116203707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45962.265116203707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45962.265116203707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45962.265116203707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45962.265116203707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45962.265116203707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45962.265116203707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45962.265116203707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45962.265116203707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45962.265116203707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45962.265116203707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45962.265116203707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45962.265116203707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45962.265116203707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45962.265116203707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45962.265116203707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45962.265116203707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45962.265116203707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45962.265116203707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45962.265116203707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45962.265116203707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45962.265116203707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45962.265116203707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45962.265116203707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45962.265116203707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45962.265116203707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45962.265116203707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45962.265116203707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45962.265116203707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45962.265116203707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45962.265116203707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45962.265116203707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45962.265116203707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45962.265116203707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45962.265116203707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45962.265116203707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45962.265116203707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45962.265116203707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45962.265116203707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45962.265116203707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45962.265116203707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45962.265116203707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45962.265116203707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45962.265116203707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45962.265116203707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45962.265116203707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45962.265116203707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45962.265116203707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45962.265116203707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45962.265116203707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45962.265116203707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45962.265116203707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45962.265116203707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45962.265116203707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45962.265116203707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45962.265116203707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45962.265116203707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45962.265116203707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45962.265116203707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45962.265116203707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45962.265116203707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45962.265116203707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45962.265116203707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45962.265116203707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45962.265116203707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45962.265116203707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45962.265116203707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45962.265116203707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45962.265116203707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45962.265116203707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45962.265116203707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45962.265116203707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45962.265116203707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45962.265116203707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45962.265116203707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45962.265116203707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45962.265116203707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45962.265116203707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45962.265116203707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45962.265116203707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45962.265116203707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45962.265116203707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45962.265116203707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45962.265116203707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45962.265116203707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45962.265116203707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45962.265116203707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45962.265116203707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45962.265116203707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45962.265116203707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45962.265116203707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45962.265116203707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45962.265116203707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45962.265116203707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45962.265116203707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45962.265116203707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45962.265116203707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45962.265116203707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45962.265116203707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45962.265116203707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45962.265116203707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45962.265116203707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45962.265116203707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45962.265116203707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45962.265116203707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45962.265116203707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45962.265116203707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45962.265116203707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45962.265116203707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45962.265116203707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45962.265116203707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45962.265116203707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45962.265116203707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45962.265116203707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45962.265116203707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45962.265116203707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45962.265116203707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45962.265116203707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45962.265116203707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45962.265116203707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45962.265116203707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45962.265116203707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45962.265116203707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45962.265116203707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45962.265116203707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45962.265116203707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45962.265116203707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45962.265116203707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45962.265116203707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45962.265116203707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45962.265116203707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45962.265116203707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45962.265116203707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45962.265116203707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45962.265116203707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45962.265116203707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45962.265116203707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45962.265116203707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45962.265116203707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45962.265116203707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45962.265116203707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45962.265116203707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45962.265116203707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45962.265116203707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45962.265116203707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45962.265116203707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45962.265116203707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45962.265116203707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45962.265116203707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45962.265116203707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45962.265116203707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45962.265116203707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45962.265116203707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45962.265116203707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45962.265116203707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45962.265116203707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45962.265116203707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45962.265116203707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45962.265116203707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45962.265116203707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45962.265116203707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45962.265116203707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45962.265116203707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45962.265116203707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45962.265116203707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45962.265116203707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45962.265116203707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45962.265116203707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45962.265116203707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45962.265116203707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45962.265116203707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45962.265116203707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45962.265116203707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45962.265116203707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45962.265116203707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45962.265116203707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45962.265116203707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45962.265116203707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45962.265116203707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45962.265116203707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45962.265116203707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45962.265116203707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45962.265116203707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45962.265116203707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45962.265116203707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45962.265116203707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45962.265116203707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45962.265116203707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45962.265116203707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45962.265116203707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45962.265116203707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45962.265116203707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45962.265116203707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45962.265116203707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45962.265116203707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45962.265116203707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45962.265116203707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45962.265116203707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45962.265116203707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45962.265116203707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45962.265116203707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45962.265116203707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45962.265116203707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45962.265116203707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45962.265116203707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45962.265116203707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45962.265116203707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45962.265116203707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45962.265116203707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45962.265116203707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45962.265116203707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45962.265116203707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45962.265116203707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45962.265116203707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45962.265116203707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45962.265116203707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45962.265116203707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45962.265116203707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45962.265116203707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45962.265116203707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45962.265116203707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45962.265116203707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45962.265116203707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45962.265116203707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45962.265116203707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45962.265116203707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45962.265116203707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45962.265116203707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45962.265116203707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45962.265116203707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45962.265116203707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45962.265116203707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45962.265116203707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45962.265116203707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45962.265116203707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45962.265116203707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45962.265116203707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45962.265116203707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45962.265116203707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45962.265116203707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45962.265116203707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45962.265116203707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45962.265116203707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45962.265116203707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45962.265116203707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45962.265116203707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45962.265116203707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45962.265116203707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45962.265116203707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45962.265116203707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45962.265116203707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45962.265116203707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45962.265116203707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45962.265116203707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45962.265116203707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45962.265116203707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45962.265116203707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45962.265116203707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45962.265116203707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45962.265116203707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45962.265116203707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45962.265116203707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45962.265116203707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45962.265116203707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45962.265116203707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45962.265116203707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45962.265116203707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45962.265116203707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45962.265116203707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45962.265116203707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45962.265116203707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45962.265116203707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45962.265116203707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45962.265116203707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45962.265116203707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45962.265116203707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45962.265116203707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45962.265116203707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45962.265116203707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45962.265116203707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45962.265116203707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45962.265116203707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45962.265116203707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45962.265116203707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45962.265116203707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45962.265116203707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45962.265116203707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45962.265116203707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45962.265116203707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45962.265116203707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45962.265116203707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45962.265116203707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45962.265116203707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45962.265116203707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45962.265116203707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45962.265116203707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45962.265116203707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45962.265116203707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45962.265116203707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45962.265116203707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45962.265116203707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45962.265116203707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45962.265116203707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45962.265116203707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45962.265116203707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45962.265116203707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45962.265116203707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45962.265116203707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45962.265116203707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45962.265116203707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45962.265116203707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45962.265116203707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45962.265116203707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45962.265116203707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45962.265116203707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45962.265116203707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45962.265116203707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45962.265116203707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45962.265116203707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45962.265116203707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45962.265116203707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45962.265116203707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45962.265116203707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45962.265116203707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45962.265116203707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45962.265116203707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45962.265116203707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45962.265116203707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45962.265116203707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45962.265116203707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45962.265116203707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45962.265116203707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45962.265116203707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45962.265116203707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45962.265116203707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45962.265116203707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45962.265116203707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45962.265116203707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45962.265116203707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45962.265116203707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45962.265116203707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45962.265116203707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45962.265116203707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45962.265116203707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45962.265116203707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45962.265116203707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45962.265116203707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45962.265116203707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45962.265116203707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45962.265116203707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45962.265116203707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45962.265116203707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45962.265116203707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45962.265116203707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45962.265116203707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45962.265116203707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45962.265116203707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45962.265116203707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45962.265116203707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45962.265116203707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45962.265116203707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45962.265116203707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45962.265116203707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45962.265116203707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45962.265116203707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45962.265116203707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45962.265116203707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45962.265116203707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45962.265116203707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45962.265116203707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45962.265116203707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45962.265116203707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45962.265116203707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45962.265116203707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45962.265116203707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45962.265116203707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45962.265116203707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45962.265116203707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45962.265116203707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45962.265116203707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45962.265116203707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45962.265116203707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45962.265116203707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45962.265116203707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45962.265116203707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45962.265116203707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45962.265116203707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45962.265116203707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45962.265116203707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45962.265116203707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45962.265116203707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45962.265116203707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45962.265116203707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45962.265116203707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45962.265116203707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45962.265116203707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45962.265116203707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45962.265116203707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45962.265116203707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45962.265116203707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45962.265116203707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45962.265116203707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45962.265116203707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45962.265116203707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45962.265116203707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45962.265116203707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45962.265116203707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45962.265116203707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45962.265116203707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45962.265116203707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45962.265116203707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45962.265116203707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45962.265116203707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45962.265116203707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45962.265116203707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45962.265116203707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45962.265116203707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45962.265116203707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45962.265116203707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45962.265116203707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45962.265116203707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45962.265116203707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45962.265116203707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45962.265116203707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45962.265116203707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45962.265116203707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45962.265116203707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45962.265116203707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45962.265116203707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45962.265116203707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45962.265116203707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45962.265116203707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45962.265116203707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45962.265116203707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45962.265116203707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45962.265116203707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45962.265116203707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45962.265116203707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45962.265116203707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45962.265116203707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45962.265116203707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45962.265116203707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45962.265116203707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45962.265116203707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45962.265116203707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45962.265116203707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45962.265116203707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45962.265116203707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45962.265116203707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45962.265116203707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45962.265116203707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45962.265116203707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45962.265116203707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45962.265116203707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45962.265116203707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45962.265116203707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45962.265116203707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45962.265116203707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45962.265116203707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45962.265116203707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45962.265116203707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45962.265116203707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45962.265116203707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45962.265116203707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45962.265116203707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45962.265116203707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45962.265116203707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45962.265116203707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45962.265116203707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45962.265116203707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45962.265116203707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45962.265116203707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45962.265116203707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45962.265116203707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45962.265116203707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45962.265116203707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45962.265116203707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45962.265116203707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45962.265116203707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45962.265116203707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45962.265116203707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45962.265116203707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45962.265116203707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45962.265116203707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45962.265116203707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45962.265116203707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45962.265116203707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45962.265116203707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45962.265116203707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45962.265116203707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45962.265116203707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45962.265116203707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45962.265116203707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45962.265116203707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45962.265116203707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45962.265116203707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45962.265116203707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45962.265116203707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45962.265116203707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45962.265116203707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45962.265116203707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45962.265116203707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45962.265116203707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45962.265116203707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45962.265116203707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45962.265116203707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45962.265116203707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45962.265116203707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45962.265116203707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45962.265116203707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45962.265116203707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45962.265116203707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45962.265116203707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45962.265116203707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45962.265116203707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45962.265116203707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45962.265116203707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45962.265116203707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45962.265116203707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45962.265116203707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258.7843986111111</v>
      </c>
      <c r="H2" s="99">
        <v>45703.474768518521</v>
      </c>
      <c r="I2" s="99" t="str">
        <f>IFERROR(VLOOKUP(D2,DB!A:F,6,0),"")</f>
        <v>SCECO</v>
      </c>
      <c r="J2" s="99" t="str">
        <f>IFERROR(VLOOKUP(D2,DB!A:G,7,0),"")</f>
        <v>Dead</v>
      </c>
      <c r="K2" s="101" t="s">
        <v>39116</v>
      </c>
      <c r="L2" s="94" t="str">
        <f>IFERROR(VLOOKUP(D2,DB!A:I,9,0),"")</f>
        <v>Latis</v>
      </c>
    </row>
    <row r="3" spans="1:16" ht="26.25" customHeight="1">
      <c r="A3" s="169" t="s">
        <v>39117</v>
      </c>
      <c r="B3" s="119" t="str">
        <f>IFERROR(VLOOKUP(D3,DB!A:K,11,0),"")</f>
        <v>R4</v>
      </c>
      <c r="C3" s="120">
        <v>1</v>
      </c>
      <c r="D3" s="94" t="s">
        <v>28974</v>
      </c>
      <c r="E3" s="98" t="s">
        <v>39021</v>
      </c>
      <c r="F3" s="123">
        <v>45960.96875</v>
      </c>
      <c r="G3" s="124">
        <f ca="1">IFERROR(NOW()-F3,"")</f>
        <v>1.2963662037072936</v>
      </c>
      <c r="H3" s="123">
        <v>45960.963101851848</v>
      </c>
      <c r="I3" s="119" t="str">
        <f>IFERROR(VLOOKUP(D3,DB!A:F,6,0),"")</f>
        <v>SCECO</v>
      </c>
      <c r="J3" s="119" t="str">
        <f>IFERROR(VLOOKUP(D3,DB!A:G,7,0),"")</f>
        <v>Weak</v>
      </c>
      <c r="K3" s="125" t="s">
        <v>39118</v>
      </c>
      <c r="L3" s="121" t="str">
        <f>IFERROR(VLOOKUP(D3,DB!A:I,9,0),"")</f>
        <v>Latis</v>
      </c>
    </row>
    <row r="4" spans="1:16" ht="15" customHeight="1">
      <c r="A4" s="119" t="s">
        <v>39119</v>
      </c>
      <c r="B4" s="119" t="str">
        <f>IFERROR(VLOOKUP(D4,DB!A:K,11,0),"")</f>
        <v>R4</v>
      </c>
      <c r="C4" s="120">
        <v>1</v>
      </c>
      <c r="D4" s="121" t="s">
        <v>32088</v>
      </c>
      <c r="E4" s="98" t="s">
        <v>39021</v>
      </c>
      <c r="F4" s="123">
        <v>45962.239988425928</v>
      </c>
      <c r="G4" s="124">
        <f ca="1">IFERROR(NOW()-F4,"")</f>
        <v>2.512777777883457E-2</v>
      </c>
      <c r="H4" s="123">
        <v>45962.212476851855</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45962.265116203707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45962.265116203707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45962.265116203707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45962.265116203707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45962.265116203707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45962.265116203707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45962.265116203707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45962.265116203707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45962.265116203707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45962.265116203707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45962.265116203707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45962.265116203707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45962.265116203707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45962.265116203707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45962.265116203707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45962.265116203707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45962.265116203707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45962.265116203707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45962.265116203707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45962.265116203707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45962.265116203707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45962.265116203707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45962.265116203707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45962.265116203707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45962.265116203707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45962.265116203707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45962.265116203707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45962.265116203707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45962.265116203707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45962.265116203707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45962.265116203707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45962.265116203707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45962.265116203707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45962.265116203707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45962.265116203707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45962.265116203707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45962.265116203707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45962.265116203707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45962.265116203707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45962.265116203707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45962.265116203707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45962.265116203707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45962.265116203707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45962.265116203707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45962.265116203707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45962.265116203707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45962.265116203707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45962.265116203707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45962.265116203707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45962.265116203707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45962.265116203707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45962.265116203707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45962.265116203707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45962.265116203707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45962.265116203707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45962.265116203707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45962.265116203707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45962.265116203707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45962.265116203707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45962.265116203707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45962.265116203707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45962.265116203707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45962.265116203707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45962.265116203707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45962.265116203707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45962.265116203707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45962.265116203707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45962.265116203707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45962.265116203707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45962.265116203707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45962.265116203707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45962.265116203707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45962.265116203707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45962.265116203707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45962.265116203707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45962.265116203707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45962.265116203707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45962.265116203707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45962.265116203707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45962.265116203707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45962.265116203707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45962.265116203707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45962.265116203707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45962.265116203707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45962.265116203707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45962.265116203707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45962.265116203707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45962.265116203707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45962.265116203707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45962.265116203707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45962.265116203707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45962.265116203707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45962.265116203707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45962.265116203707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45962.265116203707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45962.265116203707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45962.265116203707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45962.265116203707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45962.265116203707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45962.265116203707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45962.265116203707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45962.265116203707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45962.265116203707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45962.265116203707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45962.265116203707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45962.265116203707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45962.265116203707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45962.265116203707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45962.265116203707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45962.265116203707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45962.265116203707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45962.265116203707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45962.265116203707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45962.265116203707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45962.265116203707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45962.265116203707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45962.265116203707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45962.265116203707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45962.265116203707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45962.265116203707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45962.265116203707</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45962.265116203707</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70.433056018518982</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39024</v>
      </c>
      <c r="F3" s="38">
        <v>45926.188877314817</v>
      </c>
      <c r="G3" s="144">
        <f t="shared" ref="G3" ca="1" si="0">IFERROR(NOW()-F3,"")</f>
        <v>36.076238888890657</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39024</v>
      </c>
      <c r="F4" s="153">
        <v>45948.661111111112</v>
      </c>
      <c r="G4" s="154">
        <f ca="1">IFERROR(NOW()-F4,"")</f>
        <v>13.604005092594889</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45962.265116203707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45962.265116203707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45962.265116203707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45962.265116203707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45962.265116203707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45962.265116203707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45962.265116203707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45962.265116203707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45962.265116203707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45962.265116203707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45962.265116203707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45962.265116203707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45962.265116203707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45962.265116203707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45962.265116203707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45962.265116203707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45962.265116203707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45962.265116203707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45962.265116203707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45962.265116203707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45962.265116203707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45962.265116203707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45962.265116203707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45962.265116203707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45962.265116203707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45962.265116203707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45962.265116203707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45962.265116203707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45962.265116203707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45962.265116203707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45962.265116203707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45962.265116203707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45962.265116203707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45962.265116203707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45962.265116203707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45962.265116203707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45962.265116203707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45962.265116203707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45962.265116203707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45962.265116203707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45962.265116203707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45962.265116203707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45962.265116203707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45962.265116203707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45962.265116203707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45962.265116203707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45962.265116203707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45962.265116203707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45962.265116203707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45962.265116203707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45962.265116203707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45962.265116203707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45962.265116203707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45962.265116203707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45962.265116203707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45962.265116203707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45962.265116203707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45962.265116203707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45962.265116203707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45962.265116203707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45962.265116203707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45962.265116203707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45962.265116203707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45962.265116203707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45962.265116203707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45962.265116203707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45962.265116203707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45962.265116203707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45962.265116203707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45962.265116203707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45962.265116203707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45962.265116203707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45962.265116203707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45962.265116203707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45962.265116203707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45962.265116203707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45962.265116203707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45962.265116203707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45962.265116203707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45962.265116203707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45962.265116203707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45962.265116203707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45962.265116203707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45962.265116203707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45962.265116203707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45962.265116203707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45962.265116203707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45962.265116203707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45962.265116203707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45962.265116203707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45962.265116203707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45962.265116203707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45962.265116203707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45962.265116203707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45962.265116203707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45962.265116203707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45962.265116203707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45962.265116203707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45962.265116203707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45962.265116203707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45962.265116203707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45962.265116203707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45962.265116203707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45962.265116203707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45962.265116203707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45962.265116203707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45962.265116203707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45962.265116203707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45962.265116203707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45962.265116203707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45962.265116203707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45962.265116203707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45962.265116203707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45962.265116203707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45962.265116203707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45962.265116203707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45962.265116203707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45962.265116203707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45962.265116203707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45962.265116203707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45962.265116203707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45962.265116203707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45962.265116203707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45962.265116203707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45962.265116203707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45962.265116203707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45962.265116203707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45962.265116203707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45962.265116203707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45962.265116203707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45962.265116203707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45962.265116203707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45962.265116203707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45962.265116203707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45962.265116203707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45962.265116203707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45962.265116203707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45962.265116203707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45962.265116203707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45962.265116203707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45962.265116203707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45962.265116203707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45962.265116203707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45962.265116203707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45962.265116203707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45962.265116203707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45962.265116203707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45962.265116203707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45962.265116203707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45962.265116203707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45962.265116203707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45962.265116203707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45962.265116203707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45962.265116203707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45962.265116203707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45962.265116203707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45962.265116203707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45962.265116203707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45962.265116203707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45962.265116203707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45962.265116203707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45962.265116203707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45962.265116203707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45962.265116203707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45962.265116203707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45962.265116203707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45962.265116203707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45962.265116203707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45962.265116203707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45962.265116203707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45962.265116203707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45962.265116203707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45962.265116203707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45962.265116203707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45962.265116203707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45962.265116203707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45962.265116203707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45962.265116203707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45962.265116203707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45962.265116203707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45962.265116203707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45962.265116203707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45962.265116203707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45962.265116203707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45962.265116203707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45962.265116203707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45962.265116203707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45962.265116203707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45962.265116203707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45962.265116203707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45962.265116203707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45962.265116203707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45962.265116203707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45962.265116203707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45962.265116203707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45962.265116203707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45962.265116203707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45962.265116203707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45962.265116203707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45962.265116203707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45962.265116203707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45962.265116203707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45962.265116203707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45962.265116203707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45962.265116203707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45962.265116203707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45962.265116203707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45962.265116203707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45962.265116203707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45962.265116203707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45962.265116203707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45962.265116203707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45962.265116203707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45962.265116203707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45962.265116203707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45962.265116203707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45962.265116203707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45962.265116203707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45962.265116203707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45962.265116203707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45962.265116203707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45962.265116203707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45962.265116203707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45962.265116203707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45962.265116203707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45962.265116203707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45962.265116203707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45962.265116203707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45962.265116203707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45962.265116203707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45962.265116203707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45962.265116203707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45962.265116203707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45962.265116203707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45962.265116203707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45962.265116203707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45962.265116203707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45962.265116203707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45962.265116203707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45962.265116203707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45962.265116203707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45962.265116203707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45962.265116203707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45962.265116203707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45962.265116203707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45962.265116203707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45962.265116203707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45962.265116203707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45962.265116203707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45962.265116203707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45962.265116203707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45962.265116203707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45962.265116203707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45962.265116203707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45962.265116203707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45962.265116203707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45962.265116203707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45962.265116203707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45962.265116203707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45962.265116203707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45962.265116203707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45962.265116203707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45962.265116203707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45962.265116203707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45962.265116203707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45962.265116203707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45962.265116203707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45962.265116203707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45962.265116203707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45962.265116203707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45962.265116203707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45962.265116203707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45962.265116203707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45962.265116203707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45962.265116203707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45962.265116203707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45962.265116203707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45962.265116203707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45962.265116203707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45962.265116203707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45962.265116203707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45962.265116203707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45962.265116203707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45962.265116203707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45962.265116203707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45962.265116203707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45962.265116203707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45962.265116203707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45962.265116203707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45962.265116203707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45962.265116203707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45962.265116203707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45962.265116203707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45962.265116203707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45962.265116203707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45962.265116203707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45962.265116203707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45962.265116203707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45962.265116203707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45962.265116203707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45962.265116203707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45962.265116203707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45962.265116203707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45962.265116203707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45962.265116203707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45962.265116203707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45962.265116203707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45962.265116203707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45962.265116203707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45962.265116203707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45962.265116203707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45962.265116203707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45962.265116203707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45962.265116203707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45962.265116203707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45962.265116203707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45962.265116203707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45962.265116203707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45962.265116203707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45962.265116203707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45962.265116203707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45962.265116203707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45962.265116203707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45962.265116203707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45962.265116203707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45962.265116203707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45962.265116203707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45962.265116203707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45962.265116203707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45962.265116203707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45962.265116203707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45962.265116203707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45962.265116203707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45962.265116203707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45962.265116203707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45962.265116203707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45962.265116203707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45962.265116203707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45962.265116203707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45962.265116203707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45962.265116203707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45962.265116203707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45962.265116203707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45962.265116203707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45962.265116203707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45962.265116203707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45962.265116203707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45962.265116203707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45962.265116203707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45962.265116203707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45962.265116203707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45962.265116203707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45962.265116203707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45962.265116203707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45962.265116203707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45962.265116203707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45962.265116203707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45962.265116203707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45962.265116203707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45962.265116203707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45962.265116203707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45962.265116203707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45962.265116203707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45962.265116203707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45962.265116203707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45962.265116203707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45962.265116203707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45962.265116203707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45962.265116203707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45962.265116203707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45962.265116203707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45962.265116203707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45962.265116203707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45962.265116203707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45962.265116203707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45962.265116203707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45962.265116203707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45962.265116203707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45962.265116203707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45962.265116203707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45962.265116203707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45962.265116203707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45962.265116203707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45962.265116203707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45962.265116203707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45962.265116203707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45962.265116203707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45962.265116203707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45962.265116203707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45962.265116203707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45962.265116203707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45962.265116203707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45962.265116203707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45962.265116203707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45962.265116203707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45962.265116203707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45962.265116203707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45962.265116203707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45962.265116203707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45962.265116203707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45962.265116203707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45962.265116203707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45962.265116203707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45962.265116203707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45962.265116203707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45962.265116203707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45962.265116203707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45962.265116203707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45962.265116203707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45962.265116203707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45962.265116203707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45962.265116203707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45962.265116203707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45962.265116203707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45962.265116203707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45962.265116203707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45962.265116203707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45962.265116203707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45962.265116203707</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2025-11-01T03:23:43Z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