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03" documentId="120_S{2AC9BD13-BADA-5192-A53E-5A8FF88502F6}" xr6:coauthVersionLast="47" xr6:coauthVersionMax="47" xr10:uidLastSave="{F2DABF7E-9FCC-4445-8C2E-89E7272A0EEF}"/>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J6" i="5"/>
  <c r="J7" i="5"/>
  <c r="J8" i="5"/>
  <c r="I6" i="5"/>
  <c r="I7" i="5"/>
  <c r="I8" i="5"/>
  <c r="G6" i="5"/>
  <c r="G7" i="5"/>
  <c r="G8" i="5"/>
  <c r="B6" i="5"/>
  <c r="B7" i="5"/>
  <c r="B8"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alcChain>
</file>

<file path=xl/sharedStrings.xml><?xml version="1.0" encoding="utf-8"?>
<sst xmlns="http://schemas.openxmlformats.org/spreadsheetml/2006/main" count="181590" uniqueCount="39211">
  <si>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</si>
  <si>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</si>
  <si>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</si>
  <si>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</si>
  <si>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</si>
  <si>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</si>
  <si>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</si>
  <si>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</si>
  <si>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</si>
  <si>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</si>
  <si>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</si>
  <si>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</si>
  <si>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</si>
  <si>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</si>
  <si>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</si>
  <si>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</si>
  <si>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</si>
  <si>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</si>
  <si>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</si>
  <si>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</si>
  <si>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</si>
  <si>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</si>
  <si>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</si>
  <si>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</si>
  <si>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</si>
  <si>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</si>
  <si>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</si>
  <si>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</si>
  <si>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</si>
  <si>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</si>
  <si>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</si>
  <si>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</si>
  <si>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</si>
  <si>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</si>
  <si>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</si>
  <si>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</si>
  <si>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</si>
  <si>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</si>
  <si>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</si>
  <si>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</si>
  <si>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</si>
  <si>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</si>
  <si>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</si>
  <si>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</si>
  <si>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</si>
  <si>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</si>
  <si>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</si>
  <si>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</si>
  <si>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</si>
  <si>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</si>
  <si>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</si>
  <si>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</si>
  <si>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</si>
  <si>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</si>
  <si>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</si>
  <si>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</si>
  <si>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</si>
  <si>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</si>
  <si>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</si>
  <si>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</si>
  <si>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</si>
  <si>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</si>
  <si>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</si>
  <si>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</si>
  <si>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</si>
  <si>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</si>
  <si>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</si>
  <si>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</si>
  <si>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</si>
  <si>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</si>
  <si>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</si>
  <si>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</si>
  <si>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</si>
  <si>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</si>
  <si>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</si>
  <si>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</si>
  <si>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</si>
  <si>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</si>
  <si>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</si>
  <si>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</si>
  <si>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</si>
  <si>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</si>
  <si>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</si>
  <si>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</si>
  <si>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</si>
  <si>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</si>
  <si>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</si>
  <si>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</si>
  <si>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</si>
  <si>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</si>
  <si>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</si>
  <si>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</si>
  <si>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</si>
  <si>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</si>
  <si>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</si>
  <si>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</si>
  <si>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</si>
  <si>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</si>
  <si>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</si>
  <si>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</si>
  <si>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</si>
  <si>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</si>
  <si>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</si>
  <si>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</si>
  <si>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</si>
  <si>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</si>
  <si>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</si>
  <si>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</si>
  <si>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</si>
  <si>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</si>
  <si>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</si>
  <si>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</si>
  <si>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</si>
  <si>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</si>
  <si>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</si>
  <si>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</si>
  <si>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</si>
  <si>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</si>
  <si>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</si>
  <si>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</si>
  <si>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</si>
  <si>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</si>
  <si>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</si>
  <si>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</si>
  <si>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</si>
  <si>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</si>
  <si>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</si>
  <si>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</si>
  <si>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</si>
  <si>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</si>
  <si>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</si>
  <si>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</si>
  <si>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</si>
  <si>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</si>
  <si>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</si>
  <si>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</si>
  <si>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</si>
  <si>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</si>
  <si>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</si>
  <si>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</si>
  <si>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</si>
  <si>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</si>
  <si>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</si>
  <si>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</si>
  <si>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</si>
  <si>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</si>
  <si>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</si>
  <si>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</si>
  <si>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</si>
  <si>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</si>
  <si>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</si>
  <si>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</si>
  <si>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</si>
  <si>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</si>
  <si>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</si>
  <si>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</si>
  <si>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</si>
  <si>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</si>
  <si>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</si>
  <si>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</si>
  <si>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</si>
  <si>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</si>
  <si>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</si>
  <si>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</si>
  <si>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</si>
  <si>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</si>
  <si>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</si>
  <si>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</si>
  <si>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</si>
  <si>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</si>
  <si>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</si>
  <si>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</si>
  <si>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</si>
  <si>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</si>
  <si>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</si>
  <si>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</si>
  <si>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</si>
  <si>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</si>
  <si>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</si>
  <si>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</si>
  <si>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</si>
  <si>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</si>
  <si>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</si>
  <si>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</si>
  <si>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</si>
  <si>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</si>
  <si>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</si>
  <si>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</si>
  <si>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</si>
  <si>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</si>
  <si>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</si>
  <si>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</si>
  <si>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</si>
  <si>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</si>
  <si>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</si>
  <si>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</si>
  <si>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</si>
  <si>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</si>
  <si>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</si>
  <si>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</si>
  <si>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</si>
  <si>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</si>
  <si>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</si>
  <si>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</si>
  <si>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</si>
  <si>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</si>
  <si>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</si>
  <si>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</si>
  <si>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</si>
  <si>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</si>
  <si>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</si>
  <si>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</si>
  <si>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</si>
  <si>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</si>
  <si>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</si>
  <si>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</si>
  <si>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</si>
  <si>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</si>
  <si>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</si>
  <si>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</si>
  <si>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</si>
  <si>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</si>
  <si>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</si>
  <si>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</si>
  <si>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</si>
  <si>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</si>
  <si>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</si>
  <si>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</si>
  <si>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</si>
  <si>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</si>
  <si>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</si>
  <si>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</si>
  <si>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</si>
  <si>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</si>
  <si>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</si>
  <si>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</si>
  <si>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</si>
  <si>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</si>
  <si>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</si>
  <si>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</si>
  <si>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</si>
  <si>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</si>
  <si>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</si>
  <si>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</si>
  <si>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</si>
  <si>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</si>
  <si>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</si>
  <si>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</si>
  <si>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</si>
  <si>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</si>
  <si>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</si>
  <si>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</si>
  <si>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</si>
  <si>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</si>
  <si>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</si>
  <si>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</si>
  <si>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</si>
  <si>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</si>
  <si>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</si>
  <si>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</si>
  <si>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</si>
  <si>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</si>
  <si>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</si>
  <si>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</si>
  <si>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</si>
  <si>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</si>
  <si>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</si>
  <si>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</si>
  <si>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</si>
  <si>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</si>
  <si>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</si>
  <si>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</si>
  <si>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</si>
  <si>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</si>
  <si>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</si>
  <si>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</si>
  <si>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</si>
  <si>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</si>
  <si>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</si>
  <si>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</si>
  <si>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</si>
  <si>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</si>
  <si>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</si>
  <si>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</si>
  <si>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</si>
  <si>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</si>
  <si>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</si>
  <si>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</si>
  <si>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</si>
  <si>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</si>
  <si>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</si>
  <si>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</si>
  <si>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</si>
  <si>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</si>
  <si>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</si>
  <si>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</si>
  <si>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</si>
  <si>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</si>
  <si>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</si>
  <si>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</si>
  <si>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</si>
  <si>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</si>
  <si>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</si>
  <si>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</si>
  <si>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</si>
  <si>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</si>
  <si>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</si>
  <si>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</si>
  <si>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</si>
  <si>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</si>
  <si>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</si>
  <si>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</si>
  <si>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</si>
  <si>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</si>
  <si>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</si>
  <si>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</si>
  <si>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</si>
  <si>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</si>
  <si>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</si>
  <si>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</si>
  <si>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</si>
  <si>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</si>
  <si>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</si>
  <si>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</si>
  <si>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</si>
  <si>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</si>
  <si>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</si>
  <si>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</si>
  <si>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</si>
  <si>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</si>
  <si>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</si>
  <si>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</si>
  <si>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</si>
  <si>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</si>
  <si>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</si>
  <si>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</si>
  <si>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</si>
  <si>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</si>
  <si>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</si>
  <si>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</si>
  <si>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</si>
  <si>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</si>
  <si>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</si>
  <si>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</si>
  <si>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</si>
  <si>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</si>
  <si>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</si>
  <si>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</si>
  <si>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</si>
  <si>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</si>
  <si>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</si>
  <si>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</si>
  <si>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</si>
  <si>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</si>
  <si>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</si>
  <si>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</si>
  <si>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</si>
  <si>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</si>
  <si>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</si>
  <si>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</si>
  <si>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</si>
  <si>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</si>
  <si>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</si>
  <si>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</si>
  <si>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</si>
  <si>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</si>
  <si>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</si>
  <si>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</si>
  <si>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</si>
  <si>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</si>
  <si>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</si>
  <si>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</si>
  <si>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</si>
  <si>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</si>
  <si>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</si>
  <si>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</si>
  <si>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</si>
  <si>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</si>
  <si>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</si>
  <si>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</si>
  <si>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</si>
  <si>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</si>
  <si>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</si>
  <si>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</si>
  <si>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</si>
  <si>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</si>
  <si>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</si>
  <si>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</si>
  <si>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</si>
  <si>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</si>
  <si>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</si>
  <si>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</si>
  <si>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</si>
  <si>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</si>
  <si>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</si>
  <si>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</si>
  <si>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</si>
  <si>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</si>
  <si>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</si>
  <si>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</si>
  <si>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</si>
  <si>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</si>
  <si>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</si>
  <si>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</si>
  <si>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</si>
  <si>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</si>
  <si>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</si>
  <si>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</si>
  <si>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</si>
  <si>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</si>
  <si>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</si>
  <si>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</si>
  <si>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</si>
  <si>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</si>
  <si>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</si>
  <si>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</si>
  <si>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</si>
  <si>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</si>
  <si>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</si>
  <si>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</si>
  <si>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</si>
  <si>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</si>
  <si>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</si>
  <si>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</si>
  <si>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</si>
  <si>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</si>
  <si>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</si>
  <si>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</si>
  <si>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</si>
  <si>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</si>
  <si>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</si>
  <si>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</si>
  <si>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</si>
  <si>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</si>
  <si>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</si>
  <si>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</si>
  <si>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</si>
  <si>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</si>
  <si>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</si>
  <si>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</si>
  <si>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</si>
  <si>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</si>
  <si>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</si>
  <si>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</si>
  <si>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</si>
  <si>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</si>
  <si>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</si>
  <si>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</si>
  <si>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</si>
  <si>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</si>
  <si>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</si>
  <si>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</si>
  <si>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</si>
  <si>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</si>
  <si>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</si>
  <si>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</si>
  <si>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</si>
  <si>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</si>
  <si>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</si>
  <si>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</si>
  <si>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</si>
  <si>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</si>
  <si>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</si>
  <si>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</si>
  <si>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</si>
  <si>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</si>
  <si>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</si>
  <si>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</si>
  <si>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</si>
  <si>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</si>
  <si>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</si>
  <si>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</si>
  <si>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</si>
  <si>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</si>
  <si>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</si>
  <si>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</si>
  <si>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</si>
  <si>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</si>
  <si>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</si>
  <si>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</si>
  <si>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</si>
  <si>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</si>
  <si>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</si>
  <si>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</si>
  <si>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</si>
  <si>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</si>
  <si>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</si>
  <si>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</si>
  <si>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</si>
  <si>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</si>
  <si>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</si>
  <si>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</si>
  <si>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</si>
  <si>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</si>
  <si>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</si>
  <si>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</si>
  <si>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</si>
  <si>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</si>
  <si>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</si>
  <si>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</si>
  <si>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</si>
  <si>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</si>
  <si>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</si>
  <si>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</si>
  <si>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</si>
  <si>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</si>
  <si>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</si>
  <si>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</si>
  <si>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</si>
  <si>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</si>
  <si>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</si>
  <si>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</si>
  <si>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</si>
  <si>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</si>
  <si>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</si>
  <si>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</si>
  <si>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</si>
  <si>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</si>
  <si>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</si>
  <si>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</si>
  <si>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</si>
  <si>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</si>
  <si>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</si>
  <si>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</si>
  <si>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</si>
  <si>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</si>
  <si>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</si>
  <si>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</si>
  <si>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</si>
  <si>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</si>
  <si>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</si>
  <si>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</si>
  <si>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</si>
  <si>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</si>
  <si>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</si>
  <si>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</si>
  <si>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</si>
  <si>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</si>
  <si>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</si>
  <si>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</si>
  <si>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</si>
  <si>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</si>
  <si>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</si>
  <si>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</si>
  <si>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</si>
  <si>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</si>
  <si>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</si>
  <si>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</si>
  <si>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</si>
  <si>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</si>
  <si>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</si>
  <si>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</si>
  <si>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</si>
  <si>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</si>
  <si>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</si>
  <si>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</si>
  <si>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</si>
  <si>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</si>
  <si>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</si>
  <si>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</si>
  <si>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</si>
  <si>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</si>
  <si>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</si>
  <si>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</si>
  <si>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</si>
  <si>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</si>
  <si>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</si>
  <si>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</si>
  <si>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</si>
  <si>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</si>
  <si>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</si>
  <si>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</si>
  <si>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</si>
  <si>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</si>
  <si>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</si>
  <si>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</si>
  <si>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</si>
  <si>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</si>
  <si>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</si>
  <si>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</si>
  <si>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</si>
  <si>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</si>
  <si>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</si>
  <si>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</si>
  <si>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</si>
  <si>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</si>
  <si>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</si>
  <si>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</si>
  <si>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</si>
  <si>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</si>
  <si>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</si>
  <si>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</si>
  <si>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</si>
  <si>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</si>
  <si>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</si>
  <si>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</si>
  <si>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</si>
  <si>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</si>
  <si>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</si>
  <si>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</si>
  <si>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</si>
  <si>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</si>
  <si>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</si>
  <si>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</si>
  <si>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</si>
  <si>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</si>
  <si>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</si>
  <si>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</si>
  <si>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</si>
  <si>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</si>
  <si>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</si>
  <si>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</si>
  <si>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</si>
  <si>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</si>
  <si>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</si>
  <si>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</si>
  <si>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</si>
  <si>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</si>
  <si>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</si>
  <si>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</si>
  <si>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</si>
  <si>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</si>
  <si>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</si>
  <si>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</si>
  <si>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</si>
  <si>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</si>
  <si>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</si>
  <si>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</si>
  <si>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</si>
  <si>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</si>
  <si>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</si>
  <si>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</si>
  <si>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</si>
  <si>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</si>
  <si>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</si>
  <si>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</si>
  <si>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</si>
  <si>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</si>
  <si>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</si>
  <si>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</si>
  <si>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</si>
  <si>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</si>
  <si>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</si>
  <si>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</si>
  <si>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</si>
  <si>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</si>
  <si>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</si>
  <si>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</si>
  <si>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</si>
  <si>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</si>
  <si>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</si>
  <si>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</si>
  <si>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</si>
  <si>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</si>
  <si>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</si>
  <si>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</si>
  <si>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</si>
  <si>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</si>
  <si>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</si>
  <si>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</si>
  <si>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</si>
  <si>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</si>
  <si>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</si>
  <si>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</si>
  <si>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</si>
  <si>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</si>
  <si>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</si>
  <si>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</si>
  <si>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</si>
  <si>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</si>
  <si>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</si>
  <si>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</si>
  <si>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</si>
  <si>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</si>
  <si>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</si>
  <si>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</si>
  <si>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</si>
  <si>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</si>
  <si>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</si>
  <si>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</si>
  <si>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</si>
  <si>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</si>
  <si>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</si>
  <si>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</si>
  <si>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</si>
  <si>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</si>
  <si>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</si>
  <si>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</si>
  <si>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</si>
  <si>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</si>
  <si>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</si>
  <si>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</si>
  <si>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</si>
  <si>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</si>
  <si>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</si>
  <si>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</si>
  <si>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</si>
  <si>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</si>
  <si>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</si>
  <si>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</si>
  <si>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</si>
  <si>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</si>
  <si>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</si>
  <si>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</si>
  <si>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</si>
  <si>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</si>
  <si>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</si>
  <si>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</si>
  <si>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</si>
  <si>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</si>
  <si>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</si>
  <si>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</si>
  <si>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</si>
  <si>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</si>
  <si>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</si>
  <si>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</si>
  <si>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</si>
  <si>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</si>
  <si>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</si>
  <si>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</si>
  <si>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</si>
  <si>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</si>
  <si>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</si>
  <si>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</si>
  <si>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</si>
  <si>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</si>
  <si>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</si>
  <si>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</si>
  <si>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</si>
  <si>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</si>
  <si>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</si>
  <si>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</si>
  <si>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</si>
  <si>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</si>
  <si>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</si>
  <si>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</si>
  <si>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</si>
  <si>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</si>
  <si>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</si>
  <si>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</si>
  <si>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</si>
  <si>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</si>
  <si>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</si>
  <si>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</si>
  <si>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</si>
  <si>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</si>
  <si>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</si>
  <si>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</si>
  <si>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</si>
  <si>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</si>
  <si>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</si>
  <si>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</si>
  <si>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</si>
  <si>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</si>
  <si>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</si>
  <si>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</si>
  <si>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</si>
  <si>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</si>
  <si>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</si>
  <si>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</si>
  <si>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</si>
  <si>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</si>
  <si>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</si>
  <si>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</si>
  <si>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</si>
  <si>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</si>
  <si>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</si>
  <si>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</si>
  <si>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</si>
  <si>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</si>
  <si>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</si>
  <si>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</si>
  <si>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</si>
  <si>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</si>
  <si>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</si>
  <si>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</si>
  <si>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</si>
  <si>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</si>
  <si>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</si>
  <si>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</si>
  <si>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</si>
  <si>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</si>
  <si>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</si>
  <si>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</si>
  <si>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</si>
  <si>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</si>
  <si>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</si>
  <si>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</si>
  <si>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</si>
  <si>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</si>
  <si>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</si>
  <si>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</si>
  <si>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</si>
  <si>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</si>
  <si>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</si>
  <si>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</si>
  <si>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</si>
  <si>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</si>
  <si>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</si>
  <si>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</si>
  <si>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</si>
  <si>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</si>
  <si>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</si>
  <si>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</si>
  <si>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</si>
  <si>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</si>
  <si>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</si>
  <si>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</si>
  <si>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</si>
  <si>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</si>
  <si>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</si>
  <si>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</si>
  <si>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</si>
  <si>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</si>
  <si>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</si>
  <si>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</si>
  <si>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</si>
  <si>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</si>
  <si>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</si>
  <si>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</si>
  <si>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</si>
  <si>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</si>
  <si>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</si>
  <si>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</si>
  <si>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</si>
  <si>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</si>
  <si>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</si>
  <si>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</si>
  <si>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</si>
  <si>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</si>
  <si>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</si>
  <si>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</si>
  <si>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</si>
  <si>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</si>
  <si>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</si>
  <si>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</si>
  <si>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</si>
  <si>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</si>
  <si>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</si>
  <si>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</si>
  <si>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</si>
  <si>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</si>
  <si>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</si>
  <si>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</si>
  <si>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</si>
  <si>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</si>
  <si>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</si>
  <si>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</si>
  <si>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</si>
  <si>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</si>
  <si>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</si>
  <si>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</si>
  <si>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</si>
  <si>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</si>
  <si>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</si>
  <si>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</si>
  <si>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</si>
  <si>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</si>
  <si>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</si>
  <si>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</si>
  <si>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</si>
  <si>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</si>
  <si>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</si>
  <si>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</si>
  <si>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</si>
  <si>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</si>
  <si>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</si>
  <si>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</si>
  <si>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</si>
  <si>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</si>
  <si>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</si>
  <si>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</si>
  <si>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</si>
  <si>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</si>
  <si>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</si>
  <si>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</si>
  <si>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</si>
  <si>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</si>
  <si>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</si>
  <si>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</si>
  <si>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</si>
  <si>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</si>
  <si>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</si>
  <si>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</si>
  <si>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</si>
  <si>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</si>
  <si>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</si>
  <si>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</si>
  <si>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</si>
  <si>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</si>
  <si>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</si>
  <si>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</si>
  <si>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</si>
  <si>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</si>
  <si>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</si>
  <si>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</si>
  <si>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</si>
  <si>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</si>
  <si>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</si>
  <si>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</si>
  <si>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</si>
  <si>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</si>
  <si>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</si>
  <si>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</si>
  <si>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</si>
  <si>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</si>
  <si>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</si>
  <si>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</si>
  <si>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</si>
  <si>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</si>
  <si>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</si>
  <si>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</si>
  <si>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</si>
  <si>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</si>
  <si>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</si>
  <si>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</si>
  <si>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</si>
  <si>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</si>
  <si>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</si>
  <si>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</si>
  <si>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</si>
  <si>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</si>
  <si>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</si>
  <si>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</si>
  <si>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</si>
  <si>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</si>
  <si>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</si>
  <si>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</si>
  <si>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</si>
  <si>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</si>
  <si>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</si>
  <si>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</si>
  <si>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</si>
  <si>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</si>
  <si>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</si>
  <si>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</si>
  <si>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</si>
  <si>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</si>
  <si>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</si>
  <si>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</si>
  <si>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</si>
  <si>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</si>
  <si>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</si>
  <si>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</si>
  <si>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</si>
  <si>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</si>
  <si>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</si>
  <si>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</si>
  <si>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</si>
  <si>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</si>
  <si>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</si>
  <si>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</si>
  <si>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</si>
  <si>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</si>
  <si>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</si>
  <si>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</si>
  <si>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</si>
  <si>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</si>
  <si>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</si>
  <si>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</si>
  <si>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</si>
  <si>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</si>
  <si>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</si>
  <si>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</si>
  <si>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</si>
  <si>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</si>
  <si>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</si>
  <si>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</si>
  <si>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</si>
  <si>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</si>
  <si>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</si>
  <si>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</si>
  <si>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</si>
  <si>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</si>
  <si>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</si>
  <si>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</si>
  <si>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</si>
  <si>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</si>
  <si>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</si>
  <si>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</si>
  <si>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</si>
  <si>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</si>
  <si>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</si>
  <si>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</si>
  <si>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</si>
  <si>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</si>
  <si>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</si>
  <si>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</si>
  <si>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</si>
  <si>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</si>
  <si>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</si>
  <si>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</si>
  <si>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</si>
  <si>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</si>
  <si>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</si>
  <si>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</si>
  <si>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</si>
  <si>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</si>
  <si>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</si>
  <si>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</si>
  <si>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</si>
  <si>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</si>
  <si>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</si>
  <si>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</si>
  <si>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</si>
  <si>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</si>
  <si>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</si>
  <si>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</si>
  <si>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</si>
  <si>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</si>
  <si>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</si>
  <si>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</si>
  <si>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</si>
  <si>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</si>
  <si>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</si>
  <si>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</si>
  <si>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</si>
  <si>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</si>
  <si>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</si>
  <si>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</si>
  <si>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</si>
  <si>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</si>
  <si>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</si>
  <si>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</si>
  <si>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</si>
  <si>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</si>
  <si>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</si>
  <si>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</si>
  <si>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</si>
  <si>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</si>
  <si>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</si>
  <si>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</si>
  <si>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</si>
  <si>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</si>
  <si>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</si>
  <si>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</si>
  <si>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</si>
  <si>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</si>
  <si>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</si>
  <si>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</si>
  <si>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</si>
  <si>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</si>
  <si>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</si>
  <si>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</si>
  <si>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</si>
  <si>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</si>
  <si>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</si>
  <si>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</si>
  <si>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</si>
  <si>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</si>
  <si>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</si>
  <si>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</si>
  <si>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</si>
  <si>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</si>
  <si>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</si>
  <si>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</si>
  <si>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</si>
  <si>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</si>
  <si>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</si>
  <si>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</si>
  <si>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</si>
  <si>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</si>
  <si>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</si>
  <si>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</si>
  <si>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</si>
  <si>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</si>
  <si>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</si>
  <si>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</si>
  <si>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</si>
  <si>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</si>
  <si>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</si>
  <si>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</si>
  <si>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</si>
  <si>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</si>
  <si>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</si>
  <si>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</si>
  <si>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</si>
  <si>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</si>
  <si>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</si>
  <si>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</si>
  <si>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</si>
  <si>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</si>
  <si>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</si>
  <si>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</si>
  <si>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</si>
  <si>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</si>
  <si>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</si>
  <si>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</si>
  <si>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</si>
  <si>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</si>
  <si>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</si>
  <si>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</si>
  <si>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</si>
  <si>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</si>
  <si>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</si>
  <si>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</si>
  <si>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</si>
  <si>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</si>
  <si>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</si>
  <si>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</si>
  <si>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</si>
  <si>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</si>
  <si>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</si>
  <si>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</si>
  <si>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</si>
  <si>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</si>
  <si>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</si>
  <si>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</si>
  <si>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</si>
  <si>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</si>
  <si>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</si>
  <si>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</si>
  <si>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</si>
  <si>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</si>
  <si>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</si>
  <si>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</si>
  <si>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</si>
  <si>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</si>
  <si>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</si>
  <si>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</si>
  <si>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</si>
  <si>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</si>
  <si>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</si>
  <si>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</si>
  <si>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</si>
  <si>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</si>
  <si>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</si>
  <si>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</si>
  <si>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</si>
  <si>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</si>
  <si>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</si>
  <si>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</si>
  <si>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</si>
  <si>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</si>
  <si>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</si>
  <si>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</si>
  <si>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</si>
  <si>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</si>
  <si>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</si>
  <si>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</si>
  <si>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</si>
  <si>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</si>
  <si>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</si>
  <si>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</si>
  <si>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</si>
  <si>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</si>
  <si>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</si>
  <si>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</si>
  <si>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</si>
  <si>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</si>
  <si>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</si>
  <si>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</si>
  <si>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</si>
  <si>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</si>
  <si>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</si>
  <si>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</si>
  <si>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</si>
  <si>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</si>
  <si>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</si>
  <si>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</si>
  <si>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</si>
  <si>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</si>
  <si>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</si>
  <si>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</si>
  <si>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</si>
  <si>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</si>
  <si>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</si>
  <si>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</si>
  <si>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</si>
  <si>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</si>
  <si>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</si>
  <si>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</si>
  <si>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</si>
  <si>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</si>
  <si>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</si>
  <si>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</si>
  <si>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</si>
  <si>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</si>
  <si>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</si>
  <si>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</si>
  <si>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</si>
  <si>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</si>
  <si>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</si>
  <si>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</si>
  <si>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</si>
  <si>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</si>
  <si>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</si>
  <si>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</si>
  <si>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</si>
  <si>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</si>
  <si>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</si>
  <si>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</si>
  <si>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</si>
  <si>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</si>
  <si>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</si>
  <si>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</si>
  <si>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</si>
  <si>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</si>
  <si>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</si>
  <si>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</si>
  <si>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</si>
  <si>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</si>
  <si>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</si>
  <si>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</si>
  <si>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</si>
  <si>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</si>
  <si>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</si>
  <si>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</si>
  <si>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</si>
  <si>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</si>
  <si>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</si>
  <si>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</si>
  <si>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</si>
  <si>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</si>
  <si>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</si>
  <si>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</si>
  <si>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</si>
  <si>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</si>
  <si>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</si>
  <si>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</si>
  <si>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</si>
  <si>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</si>
  <si>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</si>
  <si>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</si>
  <si>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</si>
  <si>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</si>
  <si>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</si>
  <si>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</si>
  <si>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</si>
  <si>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</si>
  <si>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</si>
  <si>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</si>
  <si>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</si>
  <si>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</si>
  <si>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</si>
  <si>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</si>
  <si>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</si>
  <si>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</si>
  <si>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</si>
  <si>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</si>
  <si>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</si>
  <si>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</si>
  <si>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</si>
  <si>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</si>
  <si>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</si>
  <si>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</si>
  <si>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</si>
  <si>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</si>
  <si>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</si>
  <si>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</si>
  <si>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</si>
  <si>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</si>
  <si>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</si>
  <si>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</si>
  <si>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</si>
  <si>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</si>
  <si>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</si>
  <si>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</si>
  <si>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</si>
  <si>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</si>
  <si>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</si>
  <si>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</si>
  <si>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</si>
  <si>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</si>
  <si>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</si>
  <si>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</si>
  <si>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</si>
  <si>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</si>
  <si>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</si>
  <si>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</si>
  <si>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</si>
  <si>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</si>
  <si>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</si>
  <si>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</si>
  <si>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</si>
  <si>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</si>
  <si>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</si>
  <si>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</si>
  <si>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</si>
  <si>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</si>
  <si>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</si>
  <si>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</si>
  <si>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</si>
  <si>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</si>
  <si>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</si>
  <si>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</si>
  <si>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</si>
  <si>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</si>
  <si>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</si>
  <si>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</si>
  <si>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</si>
  <si>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</si>
  <si>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</si>
  <si>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</si>
  <si>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</si>
  <si>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</si>
  <si>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</si>
  <si>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</si>
  <si>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</si>
  <si>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</si>
  <si>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</si>
  <si>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</si>
  <si>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</si>
  <si>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</si>
  <si>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</si>
  <si>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</si>
  <si>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</si>
  <si>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</si>
  <si>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</si>
  <si>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</si>
  <si>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</si>
  <si>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</si>
  <si>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</si>
  <si>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</si>
  <si>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</si>
  <si>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</si>
  <si>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</si>
  <si>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</si>
  <si>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</si>
  <si>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</si>
  <si>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</si>
  <si>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</si>
  <si>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</si>
  <si>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</si>
  <si>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</si>
  <si>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</si>
  <si>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</si>
  <si>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</si>
  <si>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</si>
  <si>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</si>
  <si>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</si>
  <si>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</si>
  <si>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</si>
  <si>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</si>
  <si>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</si>
  <si>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</si>
  <si>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</si>
  <si>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</si>
  <si>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</si>
  <si>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</si>
  <si>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</si>
  <si>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</si>
  <si>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</si>
  <si>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</si>
  <si>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</si>
  <si>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</si>
  <si>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</si>
  <si>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</si>
  <si>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</si>
  <si>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</si>
  <si>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</si>
  <si>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</si>
  <si>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</si>
  <si>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</si>
  <si>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</si>
  <si>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</si>
  <si>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</si>
  <si>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</si>
  <si>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</si>
  <si>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</si>
  <si>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</si>
  <si>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</si>
  <si>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</si>
  <si>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</si>
  <si>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</si>
  <si>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</si>
  <si>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</si>
  <si>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</si>
  <si>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</si>
  <si>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</si>
  <si>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</si>
  <si>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</si>
  <si>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</si>
  <si>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</si>
  <si>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</si>
  <si>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</si>
  <si>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</si>
  <si>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</si>
  <si>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</si>
  <si>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</si>
  <si>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</si>
  <si>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</si>
  <si>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</si>
  <si>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</si>
  <si>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</si>
  <si>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</si>
  <si>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</si>
  <si>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</si>
  <si>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</si>
  <si>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</si>
  <si>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</si>
  <si>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</si>
  <si>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</si>
  <si>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</si>
  <si>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</si>
  <si>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</si>
  <si>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</si>
  <si>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</si>
  <si>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</si>
  <si>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</si>
  <si>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</si>
  <si>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</si>
  <si>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</si>
  <si>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</si>
  <si>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</si>
  <si>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</si>
  <si>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</si>
  <si>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</si>
  <si>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</si>
  <si>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</si>
  <si>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</si>
  <si>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</si>
  <si>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</si>
  <si>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</si>
  <si>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</si>
  <si>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</si>
  <si>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</si>
  <si>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</si>
  <si>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</si>
  <si>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</si>
  <si>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</si>
  <si>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</si>
  <si>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</si>
  <si>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</si>
  <si>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</si>
  <si>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</si>
  <si>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</si>
  <si>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</si>
  <si>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</si>
  <si>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</si>
  <si>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</si>
  <si>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</si>
  <si>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</si>
  <si>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</si>
  <si>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</si>
  <si>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</si>
  <si>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</si>
  <si>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</si>
  <si>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</si>
  <si>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</si>
  <si>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</si>
  <si>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</si>
  <si>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</si>
  <si>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</si>
  <si>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</si>
  <si>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</si>
  <si>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</si>
  <si>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</si>
  <si>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</si>
  <si>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</si>
  <si>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</si>
  <si>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</si>
  <si>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</si>
  <si>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</si>
  <si>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</si>
  <si>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</si>
  <si>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</si>
  <si>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</si>
  <si>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</si>
  <si>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</si>
  <si>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</si>
  <si>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</si>
  <si>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</si>
  <si>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</si>
  <si>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</si>
  <si>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</si>
  <si>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</si>
  <si>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</si>
  <si>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</si>
  <si>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</si>
  <si>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</si>
  <si>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</si>
  <si>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</si>
  <si>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</si>
  <si>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</si>
  <si>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</si>
  <si>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</si>
  <si>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</si>
  <si>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</si>
  <si>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</si>
  <si>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</si>
  <si>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</si>
  <si>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</si>
  <si>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</si>
  <si>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</si>
  <si>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</si>
  <si>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</si>
  <si>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</si>
  <si>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</si>
  <si>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</si>
  <si>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</si>
  <si>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</si>
  <si>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</si>
  <si>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</si>
  <si>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</si>
  <si>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</si>
  <si>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</si>
  <si>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</si>
  <si>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</si>
  <si>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</si>
  <si>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</si>
  <si>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</si>
  <si>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</si>
  <si>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</si>
  <si>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</si>
  <si>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</si>
  <si>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</si>
  <si>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</si>
  <si>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</si>
  <si>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</si>
  <si>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</si>
  <si>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</si>
  <si>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</si>
  <si>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</si>
  <si>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</si>
  <si>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</si>
  <si>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</si>
  <si>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</si>
  <si>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</si>
  <si>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</si>
  <si>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</si>
  <si>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</si>
  <si>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</si>
  <si>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</si>
  <si>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</si>
  <si>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</si>
  <si>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</si>
  <si>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</si>
  <si>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</si>
  <si>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</si>
  <si>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</si>
  <si>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</si>
  <si>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</si>
  <si>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</si>
  <si>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</si>
  <si>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</si>
  <si>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</si>
  <si>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</si>
  <si>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</si>
  <si>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</si>
  <si>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</si>
  <si>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</si>
  <si>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</si>
  <si>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</si>
  <si>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</si>
  <si>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</si>
  <si>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</si>
  <si>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</si>
  <si>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</si>
  <si>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</si>
  <si>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</si>
  <si>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</si>
  <si>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</si>
  <si>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</si>
  <si>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</si>
  <si>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</si>
  <si>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</si>
  <si>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</si>
  <si>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</si>
  <si>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</si>
  <si>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</si>
  <si>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</si>
  <si>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</si>
  <si>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</si>
  <si>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</si>
  <si>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</si>
  <si>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</si>
  <si>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</si>
  <si>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</si>
  <si>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</si>
  <si>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</si>
  <si>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</si>
  <si>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</si>
  <si>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</si>
  <si>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</si>
  <si>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</si>
  <si>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</si>
  <si>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</si>
  <si>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</si>
  <si>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</si>
  <si>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</si>
  <si>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</si>
  <si>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</si>
  <si>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</si>
  <si>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</si>
  <si>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</si>
  <si>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</si>
  <si>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</si>
  <si>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</si>
  <si>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</si>
  <si>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</si>
  <si>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</si>
  <si>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</si>
  <si>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</si>
  <si>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</si>
  <si>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</si>
  <si>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</si>
  <si>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</si>
  <si>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</si>
  <si>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</si>
  <si>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</si>
  <si>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</si>
  <si>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</si>
  <si>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</si>
  <si>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</si>
  <si>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</si>
  <si>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</si>
  <si>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</si>
  <si>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</si>
  <si>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</si>
  <si>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</si>
  <si>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</si>
  <si>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</si>
  <si>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</si>
  <si>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</si>
  <si>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</si>
  <si>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</si>
  <si>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</si>
  <si>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</si>
  <si>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</si>
  <si>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</si>
  <si>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</si>
  <si>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</si>
  <si>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</si>
  <si>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</si>
  <si>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</si>
  <si>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</si>
  <si>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</si>
  <si>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</si>
  <si>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</si>
  <si>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</si>
  <si>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</si>
  <si>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</si>
  <si>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</si>
  <si>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</si>
  <si>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</si>
  <si>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</si>
  <si>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</si>
  <si>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</si>
  <si>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</si>
  <si>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</si>
  <si>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</si>
  <si>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</si>
  <si>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</si>
  <si>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</si>
  <si>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</si>
  <si>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</si>
  <si>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</si>
  <si>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</si>
  <si>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</si>
  <si>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</si>
  <si>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</si>
  <si>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</si>
  <si>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</si>
  <si>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</si>
  <si>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</si>
  <si>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</si>
  <si>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</si>
  <si>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</si>
  <si>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</si>
  <si>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</si>
  <si>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</si>
  <si>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</si>
  <si>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</si>
  <si>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</si>
  <si>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</si>
  <si>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</si>
  <si>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</si>
  <si>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</si>
  <si>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</si>
  <si>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</si>
  <si>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</si>
  <si>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</si>
  <si>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</si>
  <si>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</si>
  <si>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</si>
  <si>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</si>
  <si>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</si>
  <si>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</si>
  <si>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</si>
  <si>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</si>
  <si>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</si>
  <si>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</si>
  <si>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</si>
  <si>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</si>
  <si>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</si>
  <si>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</si>
  <si>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</si>
  <si>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</si>
  <si>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</si>
  <si>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</si>
  <si>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</si>
  <si>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</si>
  <si>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</si>
  <si>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</si>
  <si>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</si>
  <si>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</si>
  <si>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</si>
  <si>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</si>
  <si>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</si>
  <si>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</si>
  <si>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</si>
  <si>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</si>
  <si>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</si>
  <si>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</si>
  <si>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</si>
  <si>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</si>
  <si>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</si>
  <si>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</si>
  <si>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</si>
  <si>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</si>
  <si>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</si>
  <si>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</si>
  <si>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</si>
  <si>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</si>
  <si>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</si>
  <si>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</si>
  <si>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</si>
  <si>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</si>
  <si>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</si>
  <si>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</si>
  <si>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</si>
  <si>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</si>
  <si>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</si>
  <si>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</si>
  <si>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</si>
  <si>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</si>
  <si>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</si>
  <si>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</si>
  <si>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</si>
  <si>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</si>
  <si>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</si>
  <si>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</si>
  <si>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</si>
  <si>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</si>
  <si>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</si>
  <si>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</si>
  <si>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</si>
  <si>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</si>
  <si>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</si>
  <si>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</si>
  <si>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</si>
  <si>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</si>
  <si>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</si>
  <si>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</si>
  <si>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</si>
  <si>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</si>
  <si>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</si>
  <si>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</si>
  <si>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</si>
  <si>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</si>
  <si>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</si>
  <si>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</si>
  <si>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</si>
  <si>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</si>
  <si>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</si>
  <si>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</si>
  <si>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</si>
  <si>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</si>
  <si>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</si>
  <si>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</si>
  <si>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</si>
  <si>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</si>
  <si>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</si>
  <si>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</si>
  <si>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</si>
  <si>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</si>
  <si>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</si>
  <si>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</si>
  <si>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</si>
  <si>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</si>
  <si>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</si>
  <si>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</si>
  <si>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</si>
  <si>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</si>
  <si>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</si>
  <si>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</si>
  <si>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</si>
  <si>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</si>
  <si>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</si>
  <si>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</si>
  <si>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</si>
  <si>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</si>
  <si>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</si>
  <si>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</si>
  <si>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</si>
  <si>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</si>
  <si>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</si>
  <si>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</si>
  <si>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</si>
  <si>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</si>
  <si>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</si>
  <si>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</si>
  <si>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</si>
  <si>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</si>
  <si>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</si>
  <si>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</si>
  <si>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</si>
  <si>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</si>
  <si>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</si>
  <si>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</si>
  <si>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</si>
  <si>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</si>
  <si>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</si>
  <si>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</si>
  <si>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</si>
  <si>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</si>
  <si>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</si>
  <si>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</si>
  <si>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</si>
  <si>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</si>
  <si>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</si>
  <si>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</si>
  <si>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</si>
  <si>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</si>
  <si>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</si>
  <si>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</si>
  <si>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</si>
  <si>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</si>
  <si>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</si>
  <si>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</si>
  <si>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</si>
  <si>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</si>
  <si>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</si>
  <si>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</si>
  <si>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</si>
  <si>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</si>
  <si>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</si>
  <si>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</si>
  <si>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</si>
  <si>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</si>
  <si>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</si>
  <si>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</si>
  <si>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</si>
  <si>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</si>
  <si>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</si>
  <si>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</si>
  <si>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</si>
  <si>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</si>
  <si>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</si>
  <si>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</si>
  <si>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</si>
  <si>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</si>
  <si>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</si>
  <si>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</si>
  <si>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</si>
  <si>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</si>
  <si>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</si>
  <si>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</si>
  <si>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</si>
  <si>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</si>
  <si>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</si>
  <si>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</si>
  <si>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</si>
  <si>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</si>
  <si>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</si>
  <si>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</si>
  <si>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</si>
  <si>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</si>
  <si>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</si>
  <si>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</si>
  <si>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</si>
  <si>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</si>
  <si>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</si>
  <si>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</si>
  <si>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</si>
  <si>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</si>
  <si>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</si>
  <si>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</si>
  <si>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</si>
  <si>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</si>
  <si>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</si>
  <si>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</si>
  <si>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</si>
  <si>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</si>
  <si>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</si>
  <si>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</si>
  <si>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</si>
  <si>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</si>
  <si>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</si>
  <si>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</si>
  <si>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</si>
  <si>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</si>
  <si>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</si>
  <si>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</si>
  <si>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</si>
  <si>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</si>
  <si>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</si>
  <si>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</si>
  <si>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</si>
  <si>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</si>
  <si>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</si>
  <si>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</si>
  <si>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</si>
  <si>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</si>
  <si>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</si>
  <si>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</si>
  <si>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</si>
  <si>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</si>
  <si>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</si>
  <si>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</si>
  <si>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</si>
  <si>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</si>
  <si>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</si>
  <si>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</si>
  <si>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</si>
  <si>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</si>
  <si>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</si>
  <si>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</si>
  <si>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</si>
  <si>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</si>
  <si>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</si>
  <si>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</si>
  <si>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</si>
  <si>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</si>
  <si>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</si>
  <si>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</si>
  <si>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</si>
  <si>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</si>
  <si>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</si>
  <si>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</si>
  <si>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</si>
  <si>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</si>
  <si>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</si>
  <si>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</si>
  <si>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</si>
  <si>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</si>
  <si>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</si>
  <si>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</si>
  <si>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</si>
  <si>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</si>
  <si>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</si>
  <si>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</si>
  <si>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</si>
  <si>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</si>
  <si>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</si>
  <si>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</si>
  <si>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</si>
  <si>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</si>
  <si>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</si>
  <si>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</si>
  <si>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</si>
  <si>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</si>
  <si>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</si>
  <si>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</si>
  <si>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</si>
  <si>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</si>
  <si>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</si>
  <si>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</si>
  <si>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</si>
  <si>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</si>
  <si>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</si>
  <si>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</si>
  <si>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</si>
  <si>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</si>
  <si>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</si>
  <si>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</si>
  <si>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</si>
  <si>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</si>
  <si>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</si>
  <si>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</si>
  <si>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</si>
  <si>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</si>
  <si>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</si>
  <si>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</si>
  <si>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</si>
  <si>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</si>
  <si>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</si>
  <si>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</si>
  <si>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</si>
  <si>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</si>
  <si>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</si>
  <si>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</si>
  <si>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</si>
  <si>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</si>
  <si>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</si>
  <si>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</si>
  <si>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</si>
  <si>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</si>
  <si>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</si>
  <si>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</si>
  <si>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</si>
  <si>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</si>
  <si>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</si>
  <si>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</si>
  <si>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</si>
  <si>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</si>
  <si>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</si>
  <si>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</si>
  <si>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</si>
  <si>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</si>
  <si>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</si>
  <si>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</si>
  <si>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</si>
  <si>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</si>
  <si>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</si>
  <si>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</si>
  <si>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</si>
  <si>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</si>
  <si>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</si>
  <si>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</si>
  <si>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</si>
  <si>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</si>
  <si>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</si>
  <si>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</si>
  <si>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</si>
  <si>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</si>
  <si>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</si>
  <si>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</si>
  <si>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</si>
  <si>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</si>
  <si>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</si>
  <si>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</si>
  <si>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</si>
  <si>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</si>
  <si>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</si>
  <si>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</si>
  <si>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</si>
  <si>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</si>
  <si>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</si>
  <si>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</si>
  <si>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</si>
  <si>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</si>
  <si>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</si>
  <si>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</si>
  <si>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</si>
  <si>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</si>
  <si>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</si>
  <si>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</si>
  <si>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</si>
  <si>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</si>
  <si>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</si>
  <si>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</si>
  <si>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</si>
  <si>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</si>
  <si>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</si>
  <si>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</si>
  <si>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</si>
  <si>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</si>
  <si>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</si>
  <si>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</si>
  <si>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</si>
  <si>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</si>
  <si>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</si>
  <si>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</si>
  <si>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</si>
  <si>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</si>
  <si>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</si>
  <si>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</si>
  <si>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</si>
  <si>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</si>
  <si>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</si>
  <si>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</si>
  <si>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</si>
  <si>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</si>
  <si>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</si>
  <si>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</si>
  <si>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</si>
  <si>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</si>
  <si>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</si>
  <si>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</si>
  <si>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</si>
  <si>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</si>
  <si>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</si>
  <si>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</si>
  <si>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</si>
  <si>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</si>
  <si>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</si>
  <si>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</si>
  <si>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</si>
  <si>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</si>
  <si>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</si>
  <si>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</si>
  <si>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</si>
  <si>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</si>
  <si>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</si>
  <si>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</si>
  <si>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</si>
  <si>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</si>
  <si>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</si>
  <si>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</si>
  <si>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</si>
  <si>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</si>
  <si>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</si>
  <si>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</si>
  <si>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</si>
  <si>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</si>
  <si>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</si>
  <si>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</si>
  <si>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</si>
  <si>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</si>
  <si>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</si>
  <si>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</si>
  <si>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</si>
  <si>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</si>
  <si>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</si>
  <si>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</si>
  <si>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</si>
  <si>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</si>
  <si>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</si>
  <si>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</si>
  <si>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</si>
  <si>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</si>
  <si>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</si>
  <si>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</si>
  <si>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</si>
  <si>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</si>
  <si>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</si>
  <si>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</si>
  <si>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</si>
  <si>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</si>
  <si>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</si>
  <si>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</si>
  <si>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</si>
  <si>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</si>
  <si>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</si>
  <si>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</si>
  <si>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</si>
  <si>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</si>
  <si>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</si>
  <si>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</si>
  <si>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</si>
  <si>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</si>
  <si>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</si>
  <si>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</si>
  <si>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</si>
  <si>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</si>
  <si>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</si>
  <si>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</si>
  <si>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</si>
  <si>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</si>
  <si>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</si>
  <si>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</si>
  <si>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</si>
  <si>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</si>
  <si>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</si>
  <si>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</si>
  <si>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</si>
  <si>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</si>
  <si>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</si>
  <si>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</si>
  <si>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</si>
  <si>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</si>
  <si>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</si>
  <si>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</si>
  <si>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</si>
  <si>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</si>
  <si>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</si>
  <si>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</si>
  <si>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</si>
  <si>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</si>
  <si>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</si>
  <si>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</si>
  <si>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</si>
  <si>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</si>
  <si>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</si>
  <si>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</si>
  <si>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</si>
  <si>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</si>
  <si>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</si>
  <si>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</si>
  <si>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</si>
  <si>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</si>
  <si>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</si>
  <si>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</si>
  <si>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</si>
  <si>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</si>
  <si>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</si>
  <si>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</si>
  <si>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</si>
  <si>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</si>
  <si>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</si>
  <si>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</si>
  <si>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</si>
  <si>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</si>
  <si>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</si>
  <si>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</si>
  <si>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</si>
  <si>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</si>
  <si>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</si>
  <si>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</si>
  <si>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</si>
  <si>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</si>
  <si>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</si>
  <si>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</si>
  <si>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</si>
  <si>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</si>
  <si>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</si>
  <si>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</si>
  <si>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</si>
  <si>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</si>
  <si>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</si>
  <si>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</si>
  <si>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</si>
  <si>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</si>
  <si>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</si>
  <si>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</si>
  <si>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</si>
  <si>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</si>
  <si>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</si>
  <si>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</si>
  <si>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</si>
  <si>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</si>
  <si>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</si>
  <si>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</si>
  <si>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</si>
  <si>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</si>
  <si>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</si>
  <si>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</si>
  <si>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</si>
  <si>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</si>
  <si>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</si>
  <si>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</si>
  <si>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</si>
  <si>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</si>
  <si>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</si>
  <si>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</si>
  <si>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</si>
  <si>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</si>
  <si>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</si>
  <si>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</si>
  <si>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</si>
  <si>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</si>
  <si>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</si>
  <si>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</si>
  <si>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</si>
  <si>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</si>
  <si>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</si>
  <si>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</si>
  <si>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</si>
  <si>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</si>
  <si>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</si>
  <si>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</si>
  <si>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</si>
  <si>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</si>
  <si>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</si>
  <si>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</si>
  <si>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</si>
  <si>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</si>
  <si>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</si>
  <si>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</si>
  <si>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</si>
  <si>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</si>
  <si>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</si>
  <si>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</si>
  <si>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</si>
  <si>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</si>
  <si>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</si>
  <si>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</si>
  <si>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</si>
  <si>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</si>
  <si>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</si>
  <si>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</si>
  <si>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</si>
  <si>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</si>
  <si>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</si>
  <si>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</si>
  <si>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</si>
  <si>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</si>
  <si>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</si>
  <si>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</si>
  <si>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</si>
  <si>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</si>
  <si>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</si>
  <si>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</si>
  <si>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</si>
  <si>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</si>
  <si>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</si>
  <si>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</si>
  <si>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</si>
  <si>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</si>
  <si>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</si>
  <si>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</si>
  <si>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</si>
  <si>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</si>
  <si>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</si>
  <si>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</si>
  <si>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</si>
  <si>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</si>
  <si>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</si>
  <si>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</si>
  <si>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</si>
  <si>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</si>
  <si>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</si>
  <si>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</si>
  <si>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</si>
  <si>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</si>
  <si>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</si>
  <si>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</si>
  <si>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</si>
  <si>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</si>
  <si>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</si>
  <si>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</si>
  <si>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</si>
  <si>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</si>
  <si>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</si>
  <si>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</si>
  <si>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</si>
  <si>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</si>
  <si>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</si>
  <si>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</si>
  <si>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</si>
  <si>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</si>
  <si>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</si>
  <si>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</si>
  <si>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</si>
  <si>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</si>
  <si>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</si>
  <si>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</si>
  <si>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</si>
  <si>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</si>
  <si>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</si>
  <si>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</si>
  <si>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</si>
  <si>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</si>
  <si>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</si>
  <si>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</si>
  <si>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</si>
  <si>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</si>
  <si>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</si>
  <si>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</si>
  <si>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</si>
  <si>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</si>
  <si>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</si>
  <si>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</si>
  <si>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</si>
  <si>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</si>
  <si>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</si>
  <si>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</si>
  <si>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</si>
  <si>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</si>
  <si>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</si>
  <si>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</si>
  <si>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</si>
  <si>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</si>
  <si>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</si>
  <si>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</si>
  <si>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</si>
  <si>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</si>
  <si>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</si>
  <si>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</si>
  <si>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</si>
  <si>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</si>
  <si>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</si>
  <si>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</si>
  <si>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</si>
  <si>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</si>
  <si>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</si>
  <si>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</si>
  <si>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</si>
  <si>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</si>
  <si>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</si>
  <si>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</si>
  <si>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</si>
  <si>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</si>
  <si>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</si>
  <si>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</si>
  <si>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</si>
  <si>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</si>
  <si>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</si>
  <si>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</si>
  <si>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</si>
  <si>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</si>
  <si>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</si>
  <si>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</si>
  <si>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</si>
  <si>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</si>
  <si>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</si>
  <si>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</si>
  <si>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</si>
  <si>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</si>
  <si>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</si>
  <si>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</si>
  <si>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</si>
  <si>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</si>
  <si>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</si>
  <si>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</si>
  <si>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</si>
  <si>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</si>
  <si>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</si>
  <si>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</si>
  <si>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</si>
  <si>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</si>
  <si>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</si>
  <si>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</si>
  <si>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</si>
  <si>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</si>
  <si>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</si>
  <si>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</si>
  <si>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</si>
  <si>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</si>
  <si>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</si>
  <si>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</si>
  <si>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</si>
  <si>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</si>
  <si>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</si>
  <si>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</si>
  <si>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</si>
  <si>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</si>
  <si>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</si>
  <si>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</si>
  <si>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</si>
  <si>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</si>
  <si>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</si>
  <si>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</si>
  <si>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</si>
  <si>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</si>
  <si>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</si>
  <si>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</si>
  <si>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</si>
  <si>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</si>
  <si>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</si>
  <si>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</si>
  <si>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</si>
  <si>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</si>
  <si>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</si>
  <si>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</si>
  <si>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</si>
  <si>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</si>
  <si>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</si>
  <si>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</si>
  <si>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</si>
  <si>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</si>
  <si>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</si>
  <si>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</si>
  <si>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</si>
  <si>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</si>
  <si>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</si>
  <si>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</si>
  <si>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</si>
  <si>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</si>
  <si>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</si>
  <si>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</si>
  <si>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</si>
  <si>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</si>
  <si>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</si>
  <si>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</si>
  <si>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</si>
  <si>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</si>
  <si>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</si>
  <si>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</si>
  <si>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</si>
  <si>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</si>
  <si>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</si>
  <si>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</si>
  <si>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</si>
  <si>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</si>
  <si>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</si>
  <si>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</si>
  <si>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</si>
  <si>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</si>
  <si>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</si>
  <si>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</si>
  <si>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</si>
  <si>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</si>
  <si>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</si>
  <si>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</si>
  <si>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</si>
  <si>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</si>
  <si>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</si>
  <si>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</si>
  <si>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</si>
  <si>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</si>
  <si>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</si>
  <si>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</si>
  <si>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</si>
  <si>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</si>
  <si>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</si>
  <si>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</si>
  <si>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</si>
  <si>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</si>
  <si>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</si>
  <si>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</si>
  <si>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</si>
  <si>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</si>
  <si>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</si>
  <si>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</si>
  <si>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</si>
  <si>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</si>
  <si>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</si>
  <si>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</si>
  <si>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</si>
  <si>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</si>
  <si>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</si>
  <si>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</si>
  <si>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</si>
  <si>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</si>
  <si>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</si>
  <si>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</si>
  <si>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</si>
  <si>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</si>
  <si>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</si>
  <si>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</si>
  <si>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</si>
  <si>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</si>
  <si>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</si>
  <si>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</si>
  <si>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</si>
  <si>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</si>
  <si>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</si>
  <si>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</si>
  <si>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</si>
  <si>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</si>
  <si>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</si>
  <si>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</si>
  <si>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</si>
  <si>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</si>
  <si>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</si>
  <si>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</si>
  <si>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</si>
  <si>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</si>
  <si>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</si>
  <si>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</si>
  <si>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</si>
  <si>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</si>
  <si>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</si>
  <si>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</si>
  <si>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</si>
  <si>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</si>
  <si>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</si>
  <si>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</si>
  <si>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</si>
  <si>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</si>
  <si>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</si>
  <si>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</si>
  <si>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</si>
  <si>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</si>
  <si>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</si>
  <si>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</si>
  <si>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</si>
  <si>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</si>
  <si>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</si>
  <si>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</si>
  <si>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</si>
  <si>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</si>
  <si>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</si>
  <si>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</si>
  <si>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</si>
  <si>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</si>
  <si>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</si>
  <si>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</si>
  <si>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</si>
  <si>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</si>
  <si>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</si>
  <si>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</si>
  <si>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</si>
  <si>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</si>
  <si>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</si>
  <si>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</si>
  <si>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</si>
  <si>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</si>
  <si>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</si>
  <si>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</si>
  <si>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</si>
  <si>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</si>
  <si>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</si>
  <si>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</si>
  <si>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</si>
  <si>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</si>
  <si>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</si>
  <si>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</si>
  <si>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</si>
  <si>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</si>
  <si>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</si>
  <si>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</si>
  <si>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</si>
  <si>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</si>
  <si>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</si>
  <si>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</si>
  <si>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</si>
  <si>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</si>
  <si>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</si>
  <si>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</si>
  <si>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</si>
  <si>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</si>
  <si>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</si>
  <si>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</si>
  <si>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</si>
  <si>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</si>
  <si>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</si>
  <si>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</si>
  <si>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</si>
  <si>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</si>
  <si>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</si>
  <si>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</si>
  <si>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</si>
  <si>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</si>
  <si>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</si>
  <si>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</si>
  <si>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</si>
  <si>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</si>
  <si>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</si>
  <si>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</si>
  <si>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</si>
  <si>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</si>
  <si>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</si>
  <si>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</si>
  <si>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</si>
  <si>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</si>
  <si>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</si>
  <si>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</si>
  <si>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</si>
  <si>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</si>
  <si>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</si>
  <si>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</si>
  <si>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</si>
  <si>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</si>
  <si>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</si>
  <si>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</si>
  <si>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</si>
  <si>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</si>
  <si>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</si>
  <si>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</si>
  <si>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</si>
  <si>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</si>
  <si>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</si>
  <si>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</si>
  <si>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</si>
  <si>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</si>
  <si>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</si>
  <si>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</si>
  <si>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</si>
  <si>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</si>
  <si>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</si>
  <si>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</si>
  <si>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</si>
  <si>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</si>
  <si>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</si>
  <si>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</si>
  <si>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</si>
  <si>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</si>
  <si>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</si>
  <si>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</si>
  <si>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</si>
  <si>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</si>
  <si>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</si>
  <si>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</si>
  <si>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</si>
  <si>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</si>
  <si>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</si>
  <si>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</si>
  <si>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</si>
  <si>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</si>
  <si>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</si>
  <si>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</si>
  <si>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</si>
  <si>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</si>
  <si>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</si>
  <si>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</si>
  <si>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</si>
  <si>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</si>
  <si>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</si>
  <si>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</si>
  <si>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</si>
  <si>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</si>
  <si>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</si>
  <si>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</si>
  <si>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</si>
  <si>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</si>
  <si>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</si>
  <si>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</si>
  <si>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</si>
  <si>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</si>
  <si>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</si>
  <si>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</si>
  <si>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</si>
  <si>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</si>
  <si>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</si>
  <si>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</si>
  <si>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</si>
  <si>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</si>
  <si>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</si>
  <si>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</si>
  <si>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</si>
  <si>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</si>
  <si>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</si>
  <si>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</si>
  <si>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</si>
  <si>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</si>
  <si>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</si>
  <si>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</si>
  <si>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</si>
  <si>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</si>
  <si>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</si>
  <si>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</si>
  <si>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</si>
  <si>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</si>
  <si>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</si>
  <si>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</si>
  <si>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</si>
  <si>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</si>
  <si>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</si>
  <si>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</si>
  <si>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</si>
  <si>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</si>
  <si>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</si>
  <si>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</si>
  <si>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</si>
  <si>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</si>
  <si>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</si>
  <si>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</si>
  <si>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</si>
  <si>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</si>
  <si>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</si>
  <si>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</si>
  <si>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</si>
  <si>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</si>
  <si>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</si>
  <si>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</si>
  <si>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</si>
  <si>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</si>
  <si>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</si>
  <si>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</si>
  <si>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</si>
  <si>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</si>
  <si>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</si>
  <si>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</si>
  <si>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</si>
  <si>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</si>
  <si>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</si>
  <si>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</si>
  <si>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</si>
  <si>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</si>
  <si>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</si>
  <si>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</si>
  <si>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</si>
  <si>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</si>
  <si>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</si>
  <si>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</si>
  <si>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</si>
  <si>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</si>
  <si>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</si>
  <si>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</si>
  <si>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</si>
  <si>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</si>
  <si>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</si>
  <si>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</si>
  <si>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</si>
  <si>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</si>
  <si>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</si>
  <si>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</si>
  <si>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</si>
  <si>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</si>
  <si>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</si>
  <si>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</si>
  <si>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</si>
  <si>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</si>
  <si>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</si>
  <si>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</si>
  <si>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</si>
  <si>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</si>
  <si>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</si>
  <si>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</si>
  <si>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</si>
  <si>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</si>
  <si>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</si>
  <si>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</si>
  <si>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</si>
  <si>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</si>
  <si>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</si>
  <si>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</si>
  <si>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</si>
  <si>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</si>
  <si>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</si>
  <si>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</si>
  <si>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</si>
  <si>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</si>
  <si>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</si>
  <si>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</si>
  <si>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</si>
  <si>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</si>
  <si>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</si>
  <si>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</si>
  <si>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</si>
  <si>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</si>
  <si>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</si>
  <si>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</si>
  <si>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</si>
  <si>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</si>
  <si>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</si>
  <si>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</si>
  <si>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</si>
  <si>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</si>
  <si>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</si>
  <si>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</si>
  <si>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</si>
  <si>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</si>
  <si>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</si>
  <si>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</si>
  <si>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</si>
  <si>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</si>
  <si>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</si>
  <si>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</si>
  <si>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</si>
  <si>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</si>
  <si>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</si>
  <si>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</si>
  <si>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</si>
  <si>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</si>
  <si>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</si>
  <si>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</si>
  <si>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</si>
  <si>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</si>
  <si>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</si>
  <si>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</si>
  <si>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</si>
  <si>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</si>
  <si>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</si>
  <si>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</si>
  <si>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</si>
  <si>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</si>
  <si>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</si>
  <si>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</si>
  <si>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</si>
  <si>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</si>
  <si>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</si>
  <si>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</si>
  <si>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</si>
  <si>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</si>
  <si>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</si>
  <si>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</si>
  <si>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</si>
  <si>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</si>
  <si>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</si>
  <si>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</si>
  <si>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</si>
  <si>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</si>
  <si>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</si>
  <si>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</si>
  <si>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</si>
  <si>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</si>
  <si>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</si>
  <si>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</si>
  <si>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</si>
  <si>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</si>
  <si>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</si>
  <si>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</si>
  <si>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</si>
  <si>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</si>
  <si>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</si>
  <si>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</si>
  <si>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</si>
  <si>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</si>
  <si>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</si>
  <si>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</si>
  <si>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</si>
  <si>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</si>
  <si>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</si>
  <si>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</si>
  <si>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</si>
  <si>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</si>
  <si>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</si>
  <si>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</si>
  <si>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</si>
  <si>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</si>
  <si>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</si>
  <si>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</si>
  <si>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</si>
  <si>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</si>
  <si>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</si>
  <si>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</si>
  <si>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</si>
  <si>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</si>
  <si>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</si>
  <si>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</si>
  <si>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</si>
  <si>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</si>
  <si>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</si>
  <si>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</si>
  <si>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</si>
  <si>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</si>
  <si>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</si>
  <si>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</si>
  <si>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</si>
  <si>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</si>
  <si>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</si>
  <si>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</si>
  <si>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</si>
  <si>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</si>
  <si>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</si>
  <si>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</si>
  <si>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</si>
  <si>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</si>
  <si>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</si>
  <si>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</si>
  <si>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</si>
  <si>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</si>
  <si>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</si>
  <si>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</si>
  <si>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</si>
  <si>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</si>
  <si>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</si>
  <si>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</si>
  <si>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</si>
  <si>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</si>
  <si>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</si>
  <si>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</si>
  <si>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</si>
  <si>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</si>
  <si>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</si>
  <si>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</si>
  <si>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</si>
  <si>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</si>
  <si>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</si>
  <si>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</si>
  <si>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</si>
  <si>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</si>
  <si>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</si>
  <si>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</si>
  <si>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</si>
  <si>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</si>
  <si>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</si>
  <si>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</si>
  <si>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</si>
  <si>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</si>
  <si>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</si>
  <si>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</si>
  <si>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</si>
  <si>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</si>
  <si>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</si>
  <si>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</si>
  <si>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</si>
  <si>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</si>
  <si>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</si>
  <si>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</si>
  <si>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</si>
  <si>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</si>
  <si>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</si>
  <si>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</si>
  <si>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</si>
  <si>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</si>
  <si>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</si>
  <si>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</si>
  <si>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</si>
  <si>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</si>
  <si>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</si>
  <si>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</si>
  <si>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</si>
  <si>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</si>
  <si>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</si>
  <si>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</si>
  <si>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</si>
  <si>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</si>
  <si>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</si>
  <si>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</si>
  <si>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</si>
  <si>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</si>
  <si>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</si>
  <si>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</si>
  <si>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</si>
  <si>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</si>
  <si>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</si>
  <si>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</si>
  <si>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</si>
  <si>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</si>
  <si>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</si>
  <si>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</si>
  <si>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</si>
  <si>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</si>
  <si>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</si>
  <si>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</si>
  <si>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</si>
  <si>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</si>
  <si>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</si>
  <si>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</si>
  <si>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</si>
  <si>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</si>
  <si>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</si>
  <si>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</si>
  <si>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</si>
  <si>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</si>
  <si>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</si>
  <si>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</si>
  <si>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</si>
  <si>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</si>
  <si>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</si>
  <si>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</si>
  <si>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</si>
  <si>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</si>
  <si>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</si>
  <si>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</si>
  <si>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</si>
  <si>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</si>
  <si>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</si>
  <si>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</si>
  <si>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</si>
  <si>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</si>
  <si>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</si>
  <si>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</si>
  <si>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</si>
  <si>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</si>
  <si>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</si>
  <si>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</si>
  <si>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</si>
  <si>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</si>
  <si>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</si>
  <si>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</si>
  <si>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</si>
  <si>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</si>
  <si>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</si>
  <si>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</si>
  <si>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</si>
  <si>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</si>
  <si>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</si>
  <si>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</si>
  <si>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</si>
  <si>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</si>
  <si>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</si>
  <si>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</si>
  <si>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</si>
  <si>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</si>
  <si>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</si>
  <si>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</si>
  <si>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</si>
  <si>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</si>
  <si>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</si>
  <si>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</si>
  <si>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</si>
  <si>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</si>
  <si>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</si>
  <si>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</si>
  <si>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</si>
  <si>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</si>
  <si>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</si>
  <si>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</si>
  <si>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</si>
  <si>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</si>
  <si>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</si>
  <si>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</si>
  <si>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</si>
  <si>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</si>
  <si>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</si>
  <si>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</si>
  <si>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</si>
  <si>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</si>
  <si>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</si>
  <si>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</si>
  <si>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</si>
  <si>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</si>
  <si>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</si>
  <si>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</si>
  <si>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</si>
  <si>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</si>
  <si>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</si>
  <si>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</si>
  <si>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</si>
  <si>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</si>
  <si>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</si>
  <si>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</si>
  <si>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</si>
  <si>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</si>
  <si>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</si>
  <si>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</si>
  <si>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</si>
  <si>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</si>
  <si>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</si>
  <si>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</si>
  <si>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</si>
  <si>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</si>
  <si>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</si>
  <si>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</si>
  <si>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</si>
  <si>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</si>
  <si>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</si>
  <si>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</si>
  <si>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</si>
  <si>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</si>
  <si>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</si>
  <si>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</si>
  <si>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</si>
  <si>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</si>
  <si>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</si>
  <si>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</si>
  <si>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</si>
  <si>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</si>
  <si>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</si>
  <si>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</si>
  <si>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</si>
  <si>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</si>
  <si>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</si>
  <si>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</si>
  <si>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</si>
  <si>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</si>
  <si>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</si>
  <si>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</si>
  <si>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</si>
  <si>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</si>
  <si>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</si>
  <si>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</si>
  <si>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</si>
  <si>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</si>
  <si>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</si>
  <si>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</si>
  <si>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</si>
  <si>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</si>
  <si>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</si>
  <si>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</si>
  <si>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</si>
  <si>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</si>
  <si>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</si>
  <si>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</si>
  <si>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</si>
  <si>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</si>
  <si>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</si>
  <si>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</si>
  <si>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</si>
  <si>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</si>
  <si>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</si>
  <si>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</si>
  <si>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</si>
  <si>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</si>
  <si>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</si>
  <si>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</si>
  <si>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</si>
  <si>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</si>
  <si>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</si>
  <si>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</si>
  <si>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</si>
  <si>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</si>
  <si>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</si>
  <si>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</si>
  <si>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</si>
  <si>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</si>
  <si>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</si>
  <si>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</si>
  <si>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</si>
  <si>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</si>
  <si>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</si>
  <si>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</si>
  <si>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</si>
  <si>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</si>
  <si>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</si>
  <si>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</si>
  <si>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</si>
  <si>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</si>
  <si>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</si>
  <si>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</si>
  <si>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</si>
  <si>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</si>
  <si>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</si>
  <si>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</si>
  <si>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</si>
  <si>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</si>
  <si>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</si>
  <si>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</si>
  <si>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</si>
  <si>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</si>
  <si>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</si>
  <si>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</si>
  <si>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</si>
  <si>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</si>
  <si>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</si>
  <si>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</si>
  <si>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</si>
  <si>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</si>
  <si>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</si>
  <si>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</si>
  <si>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</si>
  <si>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</si>
  <si>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</si>
  <si>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</si>
  <si>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</si>
  <si>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</si>
  <si>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</si>
  <si>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</si>
  <si>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</si>
  <si>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</si>
  <si>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</si>
  <si>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</si>
  <si>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</si>
  <si>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</si>
  <si>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</si>
  <si>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</si>
  <si>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</si>
  <si>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</si>
  <si>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</si>
  <si>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</si>
  <si>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</si>
  <si>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</si>
  <si>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</si>
  <si>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</si>
  <si>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</si>
  <si>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</si>
  <si>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</si>
  <si>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</si>
  <si>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</si>
  <si>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</si>
  <si>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</si>
  <si>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</si>
  <si>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</si>
  <si>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</si>
  <si>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</si>
  <si>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</si>
  <si>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</si>
  <si>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</si>
  <si>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</si>
  <si>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</si>
  <si>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</si>
  <si>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</si>
  <si>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</si>
  <si>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</si>
  <si>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</si>
  <si>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</si>
  <si>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</si>
  <si>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</si>
  <si>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</si>
  <si>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</si>
  <si>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</si>
  <si>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</si>
  <si>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</si>
  <si>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</si>
  <si>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</si>
  <si>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</si>
  <si>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</si>
  <si>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</si>
  <si>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</si>
  <si>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</si>
  <si>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</si>
  <si>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</si>
  <si>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</si>
  <si>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</si>
  <si>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</si>
  <si>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</si>
  <si>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</si>
  <si>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</si>
  <si>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</si>
  <si>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</si>
  <si>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</si>
  <si>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</si>
  <si>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</si>
  <si>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</si>
  <si>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</si>
  <si>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</si>
  <si>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</si>
  <si>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</si>
  <si>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</si>
  <si>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</si>
  <si>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</si>
  <si>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</si>
  <si>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</si>
  <si>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</si>
  <si>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</si>
  <si>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</si>
  <si>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</si>
  <si>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</si>
  <si>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</si>
  <si>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</si>
  <si>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</si>
  <si>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</si>
  <si>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</si>
  <si>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</si>
  <si>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</si>
  <si>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</si>
  <si>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</si>
  <si>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</si>
  <si>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</si>
  <si>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</si>
  <si>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</si>
  <si>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</si>
  <si>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</si>
  <si>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</si>
  <si>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</si>
  <si>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</si>
  <si>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</si>
  <si>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</si>
  <si>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</si>
  <si>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</si>
  <si>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</si>
  <si>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</si>
  <si>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</si>
  <si>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</si>
  <si>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</si>
  <si>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</si>
  <si>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</si>
  <si>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</si>
  <si>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</si>
  <si>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</si>
  <si>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</si>
  <si>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</si>
  <si>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</si>
  <si>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</si>
  <si>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</si>
  <si>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</si>
  <si>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</si>
  <si>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</si>
  <si>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</si>
  <si>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</si>
  <si>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</si>
  <si>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</si>
  <si>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</si>
  <si>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</si>
  <si>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</si>
  <si>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</si>
  <si>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</si>
  <si>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</si>
  <si>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</si>
  <si>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</si>
  <si>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</si>
  <si>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</si>
  <si>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</si>
  <si>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</si>
  <si>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</si>
  <si>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</si>
  <si>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</si>
  <si>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</si>
  <si>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</si>
  <si>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</si>
  <si>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</si>
  <si>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</si>
  <si>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</si>
  <si>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</si>
  <si>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</si>
  <si>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</si>
  <si>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</si>
  <si>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</si>
  <si>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</si>
  <si>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</si>
  <si>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</si>
  <si>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</si>
  <si>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</si>
  <si>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</si>
  <si>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</si>
  <si>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</si>
  <si>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</si>
  <si>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</si>
  <si>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</si>
  <si>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</si>
  <si>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</si>
  <si>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</si>
  <si>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</si>
  <si>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</si>
  <si>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</si>
  <si>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</si>
  <si>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</si>
  <si>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</si>
  <si>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</si>
  <si>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</si>
  <si>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</si>
  <si>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</si>
  <si>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</si>
  <si>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</si>
  <si>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</si>
  <si>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</si>
  <si>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</si>
  <si>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</si>
  <si>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</si>
  <si>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</si>
  <si>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</si>
  <si>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</si>
  <si>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</si>
  <si>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</si>
  <si>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</si>
  <si>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</si>
  <si>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</si>
  <si>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</si>
  <si>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</si>
  <si>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</si>
  <si>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</si>
  <si>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</si>
  <si>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</si>
  <si>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</si>
  <si>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</si>
  <si>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</si>
  <si>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</si>
  <si>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</si>
  <si>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</si>
  <si>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</si>
  <si>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</si>
  <si>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</si>
  <si>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</si>
  <si>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</si>
  <si>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</si>
  <si>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</si>
  <si>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</si>
  <si>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</si>
  <si>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</si>
  <si>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</si>
  <si>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</si>
  <si>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</si>
  <si>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</si>
  <si>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</si>
  <si>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</si>
  <si>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</si>
  <si>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</si>
  <si>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</si>
  <si>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</si>
  <si>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</si>
  <si>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</si>
  <si>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</si>
  <si>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</si>
  <si>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</si>
  <si>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</si>
  <si>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</si>
  <si>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</si>
  <si>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</si>
  <si>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</si>
  <si>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</si>
  <si>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</si>
  <si>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</si>
  <si>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</si>
  <si>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</si>
  <si>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</si>
  <si>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</si>
  <si>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</si>
  <si>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</si>
  <si>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</si>
  <si>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</si>
  <si>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</si>
  <si>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</si>
  <si>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</si>
  <si>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</si>
  <si>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</si>
  <si>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</si>
  <si>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</si>
  <si>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</si>
  <si>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</si>
  <si>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</si>
  <si>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</si>
  <si>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</si>
  <si>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</si>
  <si>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</si>
  <si>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</si>
  <si>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</si>
  <si>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</si>
  <si>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</si>
  <si>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</si>
  <si>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</si>
  <si>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</si>
  <si>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</si>
  <si>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</si>
  <si>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</si>
  <si>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</si>
  <si>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</si>
  <si>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</si>
  <si>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</si>
  <si>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</si>
  <si>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</si>
  <si>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</si>
  <si>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</si>
  <si>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</si>
  <si>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</si>
  <si>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</si>
  <si>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</si>
  <si>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</si>
  <si>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</si>
  <si>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</si>
  <si>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</si>
  <si>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</si>
  <si>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</si>
  <si>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</si>
  <si>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</si>
  <si>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</si>
  <si>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</si>
  <si>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</si>
  <si>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</si>
  <si>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</si>
  <si>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</si>
  <si>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</si>
  <si>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</si>
  <si>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</si>
  <si>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</si>
  <si>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</si>
  <si>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</si>
  <si>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</si>
  <si>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</si>
  <si>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</si>
  <si>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</si>
  <si>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</si>
  <si>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</si>
  <si>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</si>
  <si>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</si>
  <si>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</si>
  <si>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</si>
  <si>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</si>
  <si>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</si>
  <si>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</si>
  <si>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</si>
  <si>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</si>
  <si>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</si>
  <si>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</si>
  <si>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</si>
  <si>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</si>
  <si>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</si>
  <si>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</si>
  <si>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</si>
  <si>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</si>
  <si>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</si>
  <si>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</si>
  <si>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</si>
  <si>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</si>
  <si>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</si>
  <si>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</si>
  <si>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</si>
  <si>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</si>
  <si>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</si>
  <si>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</si>
  <si>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</si>
  <si>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</si>
  <si>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</si>
  <si>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</si>
  <si>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</si>
  <si>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</si>
  <si>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</si>
  <si>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</si>
  <si>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</si>
  <si>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</si>
  <si>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</si>
  <si>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</si>
  <si>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</si>
  <si>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</si>
  <si>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</si>
  <si>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</si>
  <si>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</si>
  <si>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</si>
  <si>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</si>
  <si>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</si>
  <si>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</si>
  <si>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</si>
  <si>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</si>
  <si>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</si>
  <si>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</si>
  <si>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</si>
  <si>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</si>
  <si>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</si>
  <si>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</si>
  <si>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</si>
  <si>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</si>
  <si>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</si>
  <si>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</si>
  <si>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</si>
  <si>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</si>
  <si>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</si>
  <si>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</si>
  <si>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</si>
  <si>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</si>
  <si>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</si>
  <si>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</si>
  <si>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</si>
  <si>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</si>
  <si>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</si>
  <si>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</si>
  <si>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</si>
  <si>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</si>
  <si>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</si>
  <si>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</si>
  <si>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</si>
  <si>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</si>
  <si>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</si>
  <si>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</si>
  <si>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</si>
  <si>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</si>
  <si>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</si>
  <si>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</si>
  <si>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</si>
  <si>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</si>
  <si>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</si>
  <si>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</si>
  <si>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</si>
  <si>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</si>
  <si>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</si>
  <si>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</si>
  <si>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</si>
  <si>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</si>
  <si>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</si>
  <si>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</si>
  <si>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</si>
  <si>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</si>
  <si>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</si>
  <si>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</si>
  <si>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</si>
  <si>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</si>
  <si>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</si>
  <si>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</si>
  <si>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</si>
  <si>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</si>
  <si>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</si>
  <si>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</si>
  <si>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</si>
  <si>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</si>
  <si>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</si>
  <si>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</si>
  <si>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</si>
  <si>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</si>
  <si>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</si>
  <si>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</si>
  <si>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</si>
  <si>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</si>
  <si>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</si>
  <si>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</si>
  <si>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</si>
  <si>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</si>
  <si>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</si>
  <si>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</si>
  <si>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</si>
  <si>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</si>
  <si>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</si>
  <si>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</si>
  <si>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</si>
  <si>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</si>
  <si>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</si>
  <si>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</si>
  <si>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</si>
  <si>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</si>
  <si>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</si>
  <si>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</si>
  <si>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</si>
  <si>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</si>
  <si>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</si>
  <si>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</si>
  <si>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</si>
  <si>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</si>
  <si>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</si>
  <si>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</si>
  <si>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</si>
  <si>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</si>
  <si>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</si>
  <si>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</si>
  <si>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</si>
  <si>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</si>
  <si>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</si>
  <si>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</si>
  <si>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</si>
  <si>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</si>
  <si>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</si>
  <si>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</si>
  <si>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</si>
  <si>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</si>
  <si>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</si>
  <si>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</si>
  <si>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</si>
  <si>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</si>
  <si>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</si>
  <si>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</si>
  <si>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</si>
  <si>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</si>
  <si>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</si>
  <si>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</si>
  <si>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</si>
  <si>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</si>
  <si>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</si>
  <si>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</si>
  <si>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</si>
  <si>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</si>
  <si>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</si>
  <si>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</si>
  <si>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</si>
  <si>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</si>
  <si>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</si>
  <si>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</si>
  <si>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</si>
  <si>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</si>
  <si>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</si>
  <si>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</si>
  <si>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</si>
  <si>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</si>
  <si>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</si>
  <si>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</si>
  <si>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</si>
  <si>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</si>
  <si>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</si>
  <si>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</si>
  <si>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</si>
  <si>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</si>
  <si>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</si>
  <si>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</si>
  <si>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</si>
  <si>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</si>
  <si>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</si>
  <si>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</si>
  <si>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</si>
  <si>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</si>
  <si>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</si>
  <si>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</si>
  <si>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</si>
  <si>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</si>
  <si>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</si>
  <si>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</si>
  <si>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</si>
  <si>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</si>
  <si>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</si>
  <si>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</si>
  <si>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</si>
  <si>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</si>
  <si>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</si>
  <si>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</si>
  <si>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</si>
  <si>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</si>
  <si>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</si>
  <si>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</si>
  <si>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</si>
  <si>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</si>
  <si>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</si>
  <si>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</si>
  <si>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</si>
  <si>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</si>
  <si>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</si>
  <si>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</si>
  <si>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</si>
  <si>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</si>
  <si>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</si>
  <si>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</si>
  <si>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</si>
  <si>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</si>
  <si>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</si>
  <si>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</si>
  <si>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</si>
  <si>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</si>
  <si>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</si>
  <si>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</si>
  <si>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</si>
  <si>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</si>
  <si>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</si>
  <si>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</si>
  <si>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</si>
  <si>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</si>
  <si>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</si>
  <si>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</si>
  <si>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</si>
  <si>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</si>
  <si>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</si>
  <si>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</si>
  <si>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</si>
  <si>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</si>
  <si>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</si>
  <si>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</si>
  <si>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</si>
  <si>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</si>
  <si>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</si>
  <si>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</si>
  <si>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</si>
  <si>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</si>
  <si>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</si>
  <si>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</si>
  <si>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</si>
  <si>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</si>
  <si>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</si>
  <si>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</si>
  <si>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</si>
  <si>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</si>
  <si>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</si>
  <si>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</si>
  <si>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</si>
  <si>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</si>
  <si>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</si>
  <si>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</si>
  <si>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</si>
  <si>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</si>
  <si>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</si>
  <si>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</si>
  <si>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</si>
  <si>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</si>
  <si>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</si>
  <si>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</si>
  <si>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</si>
  <si>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</si>
  <si>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</si>
  <si>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</si>
  <si>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</si>
  <si>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</si>
  <si>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</si>
  <si>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</si>
  <si>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</si>
  <si>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</si>
  <si>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</si>
  <si>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</si>
  <si>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</si>
  <si>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</si>
  <si>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</si>
  <si>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</si>
  <si>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</si>
  <si>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</si>
  <si>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</si>
  <si>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</si>
  <si>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</si>
  <si>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</si>
  <si>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</si>
  <si>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</si>
  <si>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</si>
  <si>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</si>
  <si>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</si>
  <si>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</si>
  <si>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</si>
  <si>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</si>
  <si>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</si>
  <si>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</si>
  <si>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</si>
  <si>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</si>
  <si>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</si>
  <si>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</si>
  <si>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</si>
  <si>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</si>
  <si>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</si>
  <si>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</si>
  <si>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</si>
  <si>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</si>
  <si>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</si>
  <si>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</si>
  <si>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</si>
  <si>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</si>
  <si>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</si>
  <si>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</si>
  <si>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</si>
  <si>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</si>
  <si>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</si>
  <si>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</si>
  <si>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</si>
  <si>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</si>
  <si>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</si>
  <si>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</si>
  <si>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</si>
  <si>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</si>
  <si>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</si>
  <si>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</si>
  <si>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</si>
  <si>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</si>
  <si>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</si>
  <si>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</si>
  <si>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</si>
  <si>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</si>
  <si>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</si>
  <si>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</si>
  <si>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</si>
  <si>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</si>
  <si>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</si>
  <si>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</si>
  <si>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</si>
  <si>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</si>
  <si>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</si>
  <si>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</si>
  <si>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</si>
  <si>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</si>
  <si>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</si>
  <si>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</si>
  <si>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</si>
  <si>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</si>
  <si>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</si>
  <si>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</si>
  <si>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</si>
  <si>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</si>
  <si>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</si>
  <si>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</si>
  <si>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</si>
  <si>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</si>
  <si>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</si>
  <si>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</si>
  <si>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</si>
  <si>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</si>
  <si>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</si>
  <si>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</si>
  <si>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</si>
  <si>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</si>
  <si>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</si>
  <si>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</si>
  <si>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</si>
  <si>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</si>
  <si>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</si>
  <si>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</si>
  <si>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</si>
  <si>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</si>
  <si>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</si>
  <si>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</si>
  <si>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</si>
  <si>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</si>
  <si>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</si>
  <si>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</si>
  <si>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</si>
  <si>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</si>
  <si>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</si>
  <si>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</si>
  <si>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</si>
  <si>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</si>
  <si>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</si>
  <si>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</si>
  <si>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</si>
  <si>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</si>
  <si>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</si>
  <si>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</si>
  <si>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</si>
  <si>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</si>
  <si>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</si>
  <si>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</si>
  <si>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</si>
  <si>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</si>
  <si>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</si>
  <si>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</si>
  <si>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</si>
  <si>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</si>
  <si>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</si>
  <si>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</si>
  <si>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</si>
  <si>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</si>
  <si>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</si>
  <si>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</si>
  <si>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</si>
  <si>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</si>
  <si>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</si>
  <si>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</si>
  <si>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</si>
  <si>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</si>
  <si>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</si>
  <si>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</si>
  <si>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</si>
  <si>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</si>
  <si>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</si>
  <si>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</si>
  <si>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</si>
  <si>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</si>
  <si>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</si>
  <si>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</si>
  <si>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</si>
  <si>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</si>
  <si>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</si>
  <si>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</si>
  <si>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</si>
  <si>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</si>
  <si>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</si>
  <si>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</si>
  <si>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</si>
  <si>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</si>
  <si>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</si>
  <si>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</si>
  <si>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</si>
  <si>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</si>
  <si>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</si>
  <si>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</si>
  <si>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</si>
  <si>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</si>
  <si>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</si>
  <si>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</si>
  <si>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</si>
  <si>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</si>
  <si>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</si>
  <si>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</si>
  <si>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</si>
  <si>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</si>
  <si>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</si>
  <si>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</si>
  <si>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</si>
  <si>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</si>
  <si>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</si>
  <si>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</si>
  <si>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</si>
  <si>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</si>
  <si>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</si>
  <si>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</si>
  <si>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</si>
  <si>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</si>
  <si>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</si>
  <si>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</si>
  <si>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</si>
  <si>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</si>
  <si>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</si>
  <si>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</si>
  <si>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</si>
  <si>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</si>
  <si>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</si>
  <si>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</si>
  <si>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</si>
  <si>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</si>
  <si>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</si>
  <si>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</si>
  <si>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</si>
  <si>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</si>
  <si>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</si>
  <si>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</si>
  <si>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</si>
  <si>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</si>
  <si>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</si>
  <si>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</si>
  <si>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</si>
  <si>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</si>
  <si>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</si>
  <si>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</si>
  <si>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</si>
  <si>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</si>
  <si>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</si>
  <si>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</si>
  <si>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</si>
  <si>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</si>
  <si>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</si>
  <si>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</si>
  <si>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</si>
  <si>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</si>
  <si>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</si>
  <si>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</si>
  <si>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</si>
  <si>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</si>
  <si>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</si>
  <si>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</si>
  <si>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</si>
  <si>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</si>
  <si>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</si>
  <si>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</si>
  <si>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</si>
  <si>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</si>
  <si>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</si>
  <si>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</si>
  <si>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</si>
  <si>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</si>
  <si>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</si>
  <si>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</si>
  <si>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</si>
  <si>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</si>
  <si>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</si>
  <si>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</si>
  <si>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</si>
  <si>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</si>
  <si>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</si>
  <si>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</si>
  <si>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</si>
  <si>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</si>
  <si>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</si>
  <si>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</si>
  <si>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</si>
  <si>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</si>
  <si>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</si>
  <si>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</si>
  <si>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</si>
  <si>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</si>
  <si>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</si>
  <si>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</si>
  <si>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</si>
  <si>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</si>
  <si>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</si>
  <si>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</si>
  <si>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</si>
  <si>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</si>
  <si>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</si>
  <si>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</si>
  <si>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</si>
  <si>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</si>
  <si>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</si>
  <si>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</si>
  <si>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</si>
  <si>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</si>
  <si>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</si>
  <si>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</si>
  <si>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</si>
  <si>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</si>
  <si>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</si>
  <si>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</si>
  <si>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</si>
  <si>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</si>
  <si>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</si>
  <si>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</si>
  <si>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</si>
  <si>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</si>
  <si>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</si>
  <si>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</si>
  <si>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</si>
  <si>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</si>
  <si>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</si>
  <si>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</si>
  <si>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</si>
  <si>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</si>
  <si>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</si>
  <si>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</si>
  <si>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</si>
  <si>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</si>
  <si>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</si>
  <si>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</si>
  <si>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</si>
  <si>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</si>
  <si>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</si>
  <si>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</si>
  <si>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</si>
  <si>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</si>
  <si>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</si>
  <si>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</si>
  <si>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</si>
  <si>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</si>
  <si>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</si>
  <si>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</si>
  <si>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</si>
  <si>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</si>
  <si>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</si>
  <si>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</si>
  <si>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</si>
  <si>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</si>
  <si>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</si>
  <si>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</si>
  <si>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</si>
  <si>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</si>
  <si>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</si>
  <si>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</si>
  <si>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</si>
  <si>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</si>
  <si>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</si>
  <si>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</si>
  <si>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</si>
  <si>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</si>
  <si>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</si>
  <si>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</si>
  <si>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</si>
  <si>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</si>
  <si>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</si>
  <si>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</si>
  <si>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</si>
  <si>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</si>
  <si>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</si>
  <si>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</si>
  <si>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</si>
  <si>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</si>
  <si>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</si>
  <si>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</si>
  <si>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</si>
  <si>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</si>
  <si>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</si>
  <si>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</si>
  <si>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</si>
  <si>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</si>
  <si>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</si>
  <si>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</si>
  <si>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</si>
  <si>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</si>
  <si>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</si>
  <si>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</si>
  <si>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</si>
  <si>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</si>
  <si>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</si>
  <si>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</si>
  <si>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</si>
  <si>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</si>
  <si>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</si>
  <si>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</si>
  <si>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</si>
  <si>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</si>
  <si>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</si>
  <si>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</si>
  <si>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</si>
  <si>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</si>
  <si>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</si>
  <si>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</si>
  <si>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</si>
  <si>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</si>
  <si>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</si>
  <si>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</si>
  <si>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</si>
  <si>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</si>
  <si>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</si>
  <si>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</si>
  <si>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</si>
  <si>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</si>
  <si>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</si>
  <si>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</si>
  <si>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</si>
  <si>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</si>
  <si>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</si>
  <si>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</si>
  <si>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</si>
  <si>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</si>
  <si>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</si>
  <si>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</si>
  <si>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</si>
  <si>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</si>
  <si>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</si>
  <si>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</si>
  <si>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</si>
  <si>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</si>
  <si>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</si>
  <si>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</si>
  <si>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</si>
  <si>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</si>
  <si>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</si>
  <si>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</si>
  <si>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</si>
  <si>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</si>
  <si>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</si>
  <si>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</si>
  <si>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</si>
  <si>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</si>
  <si>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</si>
  <si>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</si>
  <si>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</si>
  <si>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</si>
  <si>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</si>
  <si>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</si>
  <si>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</si>
  <si>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</si>
  <si>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</si>
  <si>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</si>
  <si>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</si>
  <si>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</si>
  <si>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</si>
  <si>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</si>
  <si>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</si>
  <si>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</si>
  <si>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</si>
  <si>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</si>
  <si>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</si>
  <si>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</si>
  <si>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</si>
  <si>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</si>
  <si>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</si>
  <si>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</si>
  <si>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</si>
  <si>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</si>
  <si>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</si>
  <si>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</si>
  <si>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</si>
  <si>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</si>
  <si>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</si>
  <si>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</si>
  <si>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</si>
  <si>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</si>
  <si>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</si>
  <si>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</si>
  <si>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</si>
  <si>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</si>
  <si>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</si>
  <si>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</si>
  <si>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</si>
  <si>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</si>
  <si>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</si>
  <si>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</si>
  <si>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</si>
  <si>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</si>
  <si>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</si>
  <si>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</si>
  <si>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</si>
  <si>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</si>
  <si>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</si>
  <si>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</si>
  <si>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</si>
  <si>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</si>
  <si>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</si>
  <si>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</si>
  <si>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</si>
  <si>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</si>
  <si>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</si>
  <si>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</si>
  <si>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</si>
  <si>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</si>
  <si>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</si>
  <si>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</si>
  <si>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</si>
  <si>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</si>
  <si>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</si>
  <si>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</si>
  <si>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</si>
  <si>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</si>
  <si>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</si>
  <si>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</si>
  <si>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</si>
  <si>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</si>
  <si>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</si>
  <si>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</si>
  <si>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</si>
  <si>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</si>
  <si>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</si>
  <si>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</si>
  <si>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</si>
  <si>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</si>
  <si>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</si>
  <si>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</si>
  <si>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</si>
  <si>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</si>
  <si>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</si>
  <si>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</si>
  <si>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</si>
  <si>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</si>
  <si>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</si>
  <si>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</si>
  <si>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</si>
  <si>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</si>
  <si>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</si>
  <si>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</si>
  <si>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</si>
  <si>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</si>
  <si>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</si>
  <si>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</si>
  <si>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</si>
  <si>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</si>
  <si>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</si>
  <si>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</si>
  <si>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</si>
  <si>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</si>
  <si>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</si>
  <si>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</si>
  <si>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</si>
  <si>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</si>
  <si>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</si>
  <si>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</si>
  <si>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</si>
  <si>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</si>
  <si>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</si>
  <si>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</si>
  <si>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</si>
  <si>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</si>
  <si>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</si>
  <si>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</si>
  <si>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</si>
  <si>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</si>
  <si>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</si>
  <si>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</si>
  <si>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</si>
  <si>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</si>
  <si>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</si>
  <si>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</si>
  <si>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</si>
  <si>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</si>
  <si>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</si>
  <si>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</si>
  <si>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</si>
  <si>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</si>
  <si>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</si>
  <si>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</si>
  <si>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</si>
  <si>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</si>
  <si>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</si>
  <si>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</si>
  <si>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</si>
  <si>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</si>
  <si>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</si>
  <si>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</si>
  <si>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</si>
  <si>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</si>
  <si>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</si>
  <si>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</si>
  <si>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</si>
  <si>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</si>
  <si>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</si>
  <si>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</si>
  <si>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</si>
  <si>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</si>
  <si>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</si>
  <si>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</si>
  <si>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</si>
  <si>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</si>
  <si>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</si>
  <si>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</si>
  <si>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</si>
  <si>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</si>
  <si>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</si>
  <si>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</si>
  <si>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</si>
  <si>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</si>
  <si>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</si>
  <si>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</si>
  <si>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</si>
  <si>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</si>
  <si>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</si>
  <si>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</si>
  <si>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</si>
  <si>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</si>
  <si>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</si>
  <si>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</si>
  <si>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</si>
  <si>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</si>
  <si>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</si>
  <si>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</si>
  <si>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</si>
  <si>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</si>
  <si>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</si>
  <si>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</si>
  <si>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</si>
  <si>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</si>
  <si>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</si>
  <si>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</si>
  <si>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</si>
  <si>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</si>
  <si>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</si>
  <si>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</si>
  <si>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</si>
  <si>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</si>
  <si>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</si>
  <si>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</si>
  <si>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</si>
  <si>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</si>
  <si>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</si>
  <si>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</si>
  <si>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</si>
  <si>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</si>
  <si>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</si>
  <si>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</si>
  <si>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</si>
  <si>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</si>
  <si>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</si>
  <si>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</si>
  <si>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</si>
  <si>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</si>
  <si>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</si>
  <si>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</si>
  <si>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</si>
  <si>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</si>
  <si>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</si>
  <si>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</si>
  <si>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</si>
  <si>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</si>
  <si>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</si>
  <si>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</si>
  <si>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</si>
  <si>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</si>
  <si>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</si>
  <si>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</si>
  <si>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</si>
  <si>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</si>
  <si>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</si>
  <si>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</si>
  <si>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</si>
  <si>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</si>
  <si>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</si>
  <si>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</si>
  <si>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</si>
  <si>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</si>
  <si>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</si>
  <si>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</si>
  <si>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</si>
  <si>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</si>
  <si>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</si>
  <si>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</si>
  <si>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</si>
  <si>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</si>
  <si>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</si>
  <si>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</si>
  <si>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</si>
  <si>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</si>
  <si>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</si>
  <si>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</si>
  <si>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</si>
  <si>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</si>
  <si>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</si>
  <si>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</si>
  <si>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</si>
  <si>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</si>
  <si>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</si>
  <si>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</si>
  <si>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</si>
  <si>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</si>
  <si>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</si>
  <si>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</si>
  <si>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</si>
  <si>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</si>
  <si>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</si>
  <si>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</si>
  <si>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</si>
  <si>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</si>
  <si>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</si>
  <si>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</si>
  <si>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</si>
  <si>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</si>
  <si>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</si>
  <si>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</si>
  <si>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</si>
  <si>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</si>
  <si>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</si>
  <si>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</si>
  <si>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</si>
  <si>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</si>
  <si>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</si>
  <si>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</si>
  <si>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</si>
  <si>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</si>
  <si>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</si>
  <si>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</si>
  <si>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</si>
  <si>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</si>
  <si>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</si>
  <si>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</si>
  <si>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</si>
  <si>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</si>
  <si>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</si>
  <si>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</si>
  <si>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</si>
  <si>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</si>
  <si>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</si>
  <si>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</si>
  <si>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</si>
  <si>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</si>
  <si>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</si>
  <si>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</si>
  <si>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</si>
  <si>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</si>
  <si>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</si>
  <si>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</si>
  <si>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</si>
  <si>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</si>
  <si>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</si>
  <si>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</si>
  <si>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</si>
  <si>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</si>
  <si>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</si>
  <si>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</si>
  <si>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</si>
  <si>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</si>
  <si>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</si>
  <si>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</si>
  <si>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</si>
  <si>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</si>
  <si>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</si>
  <si>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</si>
  <si>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</si>
  <si>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</si>
  <si>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</si>
  <si>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</si>
  <si>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</si>
  <si>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</si>
  <si>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</si>
  <si>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</si>
  <si>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</si>
  <si>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</si>
  <si>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</si>
  <si>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</si>
  <si>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</si>
  <si>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</si>
  <si>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</si>
  <si>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</si>
  <si>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</si>
  <si>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</si>
  <si>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</si>
  <si>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</si>
  <si>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</si>
  <si>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</si>
  <si>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</si>
  <si>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</si>
  <si>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</si>
  <si>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</si>
  <si>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</si>
  <si>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</si>
  <si>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</si>
  <si>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</si>
  <si>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</si>
  <si>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</si>
  <si>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</si>
  <si>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</si>
  <si>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</si>
  <si>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</si>
  <si>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</si>
  <si>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</si>
  <si>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</si>
  <si>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</si>
  <si>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</si>
  <si>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</si>
  <si>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</si>
  <si>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</si>
  <si>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</si>
  <si>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</si>
  <si>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</si>
  <si>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</si>
  <si>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</si>
  <si>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</si>
  <si>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</si>
  <si>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</si>
  <si>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</si>
  <si>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</si>
  <si>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</si>
  <si>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</si>
  <si>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</si>
  <si>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</si>
  <si>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</si>
  <si>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</si>
  <si>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</si>
  <si>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</si>
  <si>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</si>
  <si>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</si>
  <si>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</si>
  <si>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</si>
  <si>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</si>
  <si>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</si>
  <si>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</si>
  <si>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</si>
  <si>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</si>
  <si>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</si>
  <si>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</si>
  <si>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</si>
  <si>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</si>
  <si>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</si>
  <si>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</si>
  <si>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</si>
  <si>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</si>
  <si>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</si>
  <si>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</si>
  <si>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</si>
  <si>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</si>
  <si>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</si>
  <si>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</si>
  <si>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</si>
  <si>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</si>
  <si>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</si>
  <si>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</si>
  <si>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</si>
  <si>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</si>
  <si>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</si>
  <si>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</si>
  <si>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</si>
  <si>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</si>
  <si>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</si>
  <si>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</si>
  <si>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</si>
  <si>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</si>
  <si>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</si>
  <si>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</si>
  <si>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</si>
  <si>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</si>
  <si>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</si>
  <si>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</si>
  <si>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</si>
  <si>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</si>
  <si>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</si>
  <si>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</si>
  <si>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</si>
  <si>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</si>
  <si>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</si>
  <si>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</si>
  <si>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</si>
  <si>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</si>
  <si>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</si>
  <si>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</si>
  <si>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</si>
  <si>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</si>
  <si>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</si>
  <si>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</si>
  <si>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</si>
  <si>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</si>
  <si>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</si>
  <si>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</si>
  <si>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</si>
  <si>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</si>
  <si>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</si>
  <si>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</si>
  <si>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</si>
  <si>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</si>
  <si>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</si>
  <si>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</si>
  <si>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</si>
  <si>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</si>
  <si>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</si>
  <si>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</si>
  <si>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</si>
  <si>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</si>
  <si>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</si>
  <si>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</si>
  <si>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</si>
  <si>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</si>
  <si>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</si>
  <si>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</si>
  <si>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</si>
  <si>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</si>
  <si>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</si>
  <si>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</si>
  <si>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</si>
  <si>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</si>
  <si>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</si>
  <si>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</si>
  <si>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</si>
  <si>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</si>
  <si>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</si>
  <si>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</si>
  <si>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</si>
  <si>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</si>
  <si>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</si>
  <si>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</si>
  <si>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</si>
  <si>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</si>
  <si>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</si>
  <si>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</si>
  <si>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</si>
  <si>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</si>
  <si>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</si>
  <si>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</si>
  <si>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</si>
  <si>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</si>
  <si>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</si>
  <si>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</si>
  <si>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</si>
  <si>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</si>
  <si>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</si>
  <si>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</si>
  <si>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</si>
  <si>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</si>
  <si>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</si>
  <si>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</si>
  <si>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</si>
  <si>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</si>
  <si>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</si>
  <si>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</si>
  <si>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</si>
  <si>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</si>
  <si>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</si>
  <si>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</si>
  <si>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</si>
  <si>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</si>
  <si>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</si>
  <si>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</si>
  <si>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</si>
  <si>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</si>
  <si>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</si>
  <si>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</si>
  <si>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</si>
  <si>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</si>
  <si>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</si>
  <si>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</si>
  <si>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</si>
  <si>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</si>
  <si>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</si>
  <si>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</si>
  <si>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</si>
  <si>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</si>
  <si>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</si>
  <si>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</si>
  <si>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</si>
  <si>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</si>
  <si>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</si>
  <si>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</si>
  <si>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</si>
  <si>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</si>
  <si>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</si>
  <si>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</si>
  <si>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</si>
  <si>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</si>
  <si>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</si>
  <si>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</si>
  <si>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</si>
  <si>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</si>
  <si>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</si>
  <si>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</si>
  <si>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</si>
  <si>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</si>
  <si>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</si>
  <si>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</si>
  <si>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</si>
  <si>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</si>
  <si>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</si>
  <si>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</si>
  <si>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</si>
  <si>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</si>
  <si>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</si>
  <si>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</si>
  <si>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</si>
  <si>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</si>
  <si>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</si>
  <si>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</si>
  <si>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</si>
  <si>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</si>
  <si>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</si>
  <si>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</si>
  <si>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</si>
  <si>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</si>
  <si>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</si>
  <si>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</si>
  <si>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</si>
  <si>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</si>
  <si>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</si>
  <si>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</si>
  <si>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</si>
  <si>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</si>
  <si>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</si>
  <si>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</si>
  <si>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</si>
  <si>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</si>
  <si>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</si>
  <si>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</si>
  <si>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</si>
  <si>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</si>
  <si>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</si>
  <si>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</si>
  <si>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</si>
  <si>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</si>
  <si>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</si>
  <si>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</si>
  <si>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</si>
  <si>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</si>
  <si>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</si>
  <si>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</si>
  <si>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</si>
  <si>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</si>
  <si>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</si>
  <si>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</si>
  <si>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</si>
  <si>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</si>
  <si>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</si>
  <si>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</si>
  <si>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</si>
  <si>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</si>
  <si>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</si>
  <si>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</si>
  <si>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</si>
  <si>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</si>
  <si>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</si>
  <si>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</si>
  <si>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</si>
  <si>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</si>
  <si>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</si>
  <si>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</si>
  <si>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</si>
  <si>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</si>
  <si>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</si>
  <si>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</si>
  <si>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</si>
  <si>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</si>
  <si>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</si>
  <si>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</si>
  <si>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</si>
  <si>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</si>
  <si>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</si>
  <si>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</si>
  <si>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</si>
  <si>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</si>
  <si>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</si>
  <si>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</si>
  <si>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</si>
  <si>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</si>
  <si>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</si>
  <si>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</si>
  <si>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</si>
  <si>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</si>
  <si>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</si>
  <si>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</si>
  <si>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</si>
  <si>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</si>
  <si>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</si>
  <si>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</si>
  <si>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</si>
  <si>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</si>
  <si>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</si>
  <si>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</si>
  <si>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</si>
  <si>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</si>
  <si>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</si>
  <si>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</si>
  <si>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</si>
  <si>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</si>
  <si>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</si>
  <si>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</si>
  <si>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</si>
  <si>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</si>
  <si>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</si>
  <si>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</si>
  <si>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</si>
  <si>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</si>
  <si>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</si>
  <si>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</si>
  <si>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</si>
  <si>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</si>
  <si>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</si>
  <si>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</si>
  <si>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</si>
  <si>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</si>
  <si>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</si>
  <si>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</si>
  <si>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</si>
  <si>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</si>
  <si>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</si>
  <si>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</si>
  <si>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</si>
  <si>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</si>
  <si>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</si>
  <si>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</si>
  <si>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</si>
  <si>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</si>
  <si>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</si>
  <si>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</si>
  <si>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</si>
  <si>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</si>
  <si>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</si>
  <si>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</si>
  <si>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</si>
  <si>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</si>
  <si>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</si>
  <si>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</si>
  <si>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</si>
  <si>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</si>
  <si>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</si>
  <si>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</si>
  <si>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</si>
  <si>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</si>
  <si>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</si>
  <si>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</si>
  <si>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</si>
  <si>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</si>
  <si>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</si>
  <si>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</si>
  <si>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</si>
  <si>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</si>
  <si>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</si>
  <si>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</si>
  <si>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</si>
  <si>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</si>
  <si>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</si>
  <si>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</si>
  <si>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</si>
  <si>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</si>
  <si>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</si>
  <si>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</si>
  <si>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</si>
  <si>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</si>
  <si>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</si>
  <si>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</si>
  <si>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</si>
  <si>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</si>
  <si>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</si>
  <si>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</si>
  <si>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</si>
  <si>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</si>
  <si>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</si>
  <si>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</si>
  <si>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</si>
  <si>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</si>
  <si>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</si>
  <si>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</si>
  <si>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</si>
  <si>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</si>
  <si>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</si>
  <si>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</si>
  <si>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</si>
  <si>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</si>
  <si>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</si>
  <si>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</si>
  <si>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</si>
  <si>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</si>
  <si>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</si>
  <si>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</si>
  <si>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</si>
  <si>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</si>
  <si>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</si>
  <si>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</si>
  <si>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</si>
  <si>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</si>
  <si>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</si>
  <si>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</si>
  <si>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</si>
  <si>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</si>
  <si>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</si>
  <si>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</si>
  <si>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</si>
  <si>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</si>
  <si>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</si>
  <si>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</si>
  <si>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</si>
  <si>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</si>
  <si>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</si>
  <si>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</si>
  <si>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</si>
  <si>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</si>
  <si>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</si>
  <si>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</si>
  <si>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</si>
  <si>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</si>
  <si>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</si>
  <si>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</si>
  <si>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</si>
  <si>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</si>
  <si>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</si>
  <si>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</si>
  <si>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</si>
  <si>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</si>
  <si>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</si>
  <si>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</si>
  <si>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</si>
  <si>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</si>
  <si>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</si>
  <si>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</si>
  <si>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</si>
  <si>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</si>
  <si>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</si>
  <si>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</si>
  <si>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</si>
  <si>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</si>
  <si>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</si>
  <si>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</si>
  <si>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</si>
  <si>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</si>
  <si>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</si>
  <si>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</si>
  <si>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</si>
  <si>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</si>
  <si>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</si>
  <si>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</si>
  <si>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</si>
  <si>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</si>
  <si>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</si>
  <si>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</si>
  <si>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</si>
  <si>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</si>
  <si>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</si>
  <si>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</si>
  <si>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</si>
  <si>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</si>
  <si>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</si>
  <si>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</si>
  <si>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</si>
  <si>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</si>
  <si>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</si>
  <si>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</si>
  <si>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</si>
  <si>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</si>
  <si>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</si>
  <si>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</si>
  <si>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</si>
  <si>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</si>
  <si>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</si>
  <si>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</si>
  <si>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</si>
  <si>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</si>
  <si>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</si>
  <si>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</si>
  <si>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</si>
  <si>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</si>
  <si>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</si>
  <si>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</si>
  <si>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</si>
  <si>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</si>
  <si>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</si>
  <si>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</si>
  <si>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</si>
  <si>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</si>
  <si>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</si>
  <si>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</si>
  <si>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</si>
  <si>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</si>
  <si>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</si>
  <si>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</si>
  <si>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</si>
  <si>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</si>
  <si>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</si>
  <si>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</si>
  <si>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</si>
  <si>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</si>
  <si>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</si>
  <si>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</si>
  <si>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</si>
  <si>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</si>
  <si>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</si>
  <si>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</si>
  <si>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</si>
  <si>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</si>
  <si>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</si>
  <si>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</si>
  <si>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</si>
  <si>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</si>
  <si>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</si>
  <si>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</si>
  <si>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</si>
  <si>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</si>
  <si>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</si>
  <si>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</si>
  <si>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</si>
  <si>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</si>
  <si>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</si>
  <si>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</si>
  <si>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</si>
  <si>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</si>
  <si>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</si>
  <si>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</si>
  <si>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</si>
  <si>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</si>
  <si>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</si>
  <si>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</si>
  <si>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</si>
  <si>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</si>
  <si>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</si>
  <si>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</si>
  <si>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</si>
  <si>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</si>
  <si>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</si>
  <si>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</si>
  <si>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</si>
  <si>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</si>
  <si>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</si>
  <si>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</si>
  <si>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</si>
  <si>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</si>
  <si>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</si>
  <si>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</si>
  <si>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</si>
  <si>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</si>
  <si>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</si>
  <si>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</si>
  <si>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</si>
  <si>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</si>
  <si>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</si>
  <si>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</si>
  <si>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</si>
  <si>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</si>
  <si>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</si>
  <si>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</si>
  <si>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</si>
  <si>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</si>
  <si>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</si>
  <si>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</si>
  <si>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</si>
  <si>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</si>
  <si>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</si>
  <si>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</si>
  <si>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</si>
  <si>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</si>
  <si>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</si>
  <si>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</si>
  <si>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</si>
  <si>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</si>
  <si>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</si>
  <si>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</si>
  <si>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</si>
  <si>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</si>
  <si>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</si>
  <si>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</si>
  <si>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</si>
  <si>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</si>
  <si>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</si>
  <si>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</si>
  <si>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</si>
  <si>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</si>
  <si>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</si>
  <si>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</si>
  <si>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</si>
  <si>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</si>
  <si>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</si>
  <si>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</si>
  <si>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</si>
  <si>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</si>
  <si>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</si>
  <si>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</si>
  <si>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</si>
  <si>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</si>
  <si>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</si>
  <si>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</si>
  <si>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</si>
  <si>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</si>
  <si>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</si>
  <si>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</si>
  <si>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</si>
  <si>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</si>
  <si>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</si>
  <si>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</si>
  <si>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</si>
  <si>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</si>
  <si>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</si>
  <si>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</si>
  <si>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</si>
  <si>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</si>
  <si>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</si>
  <si>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</si>
  <si>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</si>
  <si>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</si>
  <si>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</si>
  <si>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</si>
  <si>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</si>
  <si>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</si>
  <si>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</si>
  <si>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</si>
  <si>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</si>
  <si>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</si>
  <si>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</si>
  <si>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</si>
  <si>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</si>
  <si>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</si>
  <si>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</si>
  <si>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</si>
  <si>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</si>
  <si>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</si>
  <si>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</si>
  <si>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</si>
  <si>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</si>
  <si>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</si>
  <si>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</si>
  <si>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</si>
  <si>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</si>
  <si>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</si>
  <si>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</si>
  <si>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</si>
  <si>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</si>
  <si>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</si>
  <si>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</si>
  <si>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</si>
  <si>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</si>
  <si>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</si>
  <si>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</si>
  <si>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</si>
  <si>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</si>
  <si>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</si>
  <si>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</si>
  <si>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</si>
  <si>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</si>
  <si>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</si>
  <si>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</si>
  <si>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</si>
  <si>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</si>
  <si>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</si>
  <si>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</si>
  <si>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</si>
  <si>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</si>
  <si>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</si>
  <si>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</si>
  <si>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</si>
  <si>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</si>
  <si>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</si>
  <si>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</si>
  <si>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</si>
  <si>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</si>
  <si>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</si>
  <si>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</si>
  <si>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</si>
  <si>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</si>
  <si>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</si>
  <si>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</si>
  <si>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</si>
  <si>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</si>
  <si>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</si>
  <si>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</si>
  <si>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</si>
  <si>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</si>
  <si>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</si>
  <si>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</si>
  <si>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</si>
  <si>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</si>
  <si>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</si>
  <si>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</si>
  <si>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</si>
  <si>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</si>
  <si>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</si>
  <si>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</si>
  <si>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</si>
  <si>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</si>
  <si>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</si>
  <si>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</si>
  <si>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</si>
  <si>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</si>
  <si>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</si>
  <si>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</si>
  <si>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</si>
  <si>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</si>
  <si>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</si>
  <si>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</si>
  <si>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</si>
  <si>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</si>
  <si>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</si>
  <si>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</si>
  <si>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</si>
  <si>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</si>
  <si>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</si>
  <si>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</si>
  <si>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</si>
  <si>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</si>
  <si>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</si>
  <si>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</si>
  <si>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</si>
  <si>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</si>
  <si>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</si>
  <si>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</si>
  <si>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</si>
  <si>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</si>
  <si>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</si>
  <si>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</si>
  <si>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</si>
  <si>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</si>
  <si>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</si>
  <si>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</si>
  <si>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</si>
  <si>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</si>
  <si>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</si>
  <si>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</si>
  <si>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</si>
  <si>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</si>
  <si>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</si>
  <si>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</si>
  <si>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</si>
  <si>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</si>
  <si>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</si>
  <si>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</si>
  <si>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</si>
  <si>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</si>
  <si>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</si>
  <si>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</si>
  <si>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</si>
  <si>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</si>
  <si>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</si>
  <si>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</si>
  <si>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</si>
  <si>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</si>
  <si>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</si>
  <si>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</si>
  <si>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</si>
  <si>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</si>
  <si>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</si>
  <si>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</si>
  <si>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</si>
  <si>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</si>
  <si>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</si>
  <si>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</si>
  <si>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</si>
  <si>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</si>
  <si>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</si>
  <si>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</si>
  <si>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</si>
  <si>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</si>
  <si>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</si>
  <si>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</si>
  <si>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</si>
  <si>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</si>
  <si>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</si>
  <si>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</si>
  <si>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</si>
  <si>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</si>
  <si>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</si>
  <si>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</si>
  <si>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</si>
  <si>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</si>
  <si>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</si>
  <si>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</si>
  <si>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</si>
  <si>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</si>
  <si>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</si>
  <si>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</si>
  <si>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</si>
  <si>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</si>
  <si>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</si>
  <si>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</si>
  <si>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</si>
  <si>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</si>
  <si>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</si>
  <si>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</si>
  <si>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</si>
  <si>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</si>
  <si>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</si>
  <si>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</si>
  <si>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</si>
  <si>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</si>
  <si>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</si>
  <si>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</si>
  <si>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</si>
  <si>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</si>
  <si>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</si>
  <si>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</si>
  <si>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</si>
  <si>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</si>
  <si>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</si>
  <si>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</si>
  <si>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</si>
  <si>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</si>
  <si>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</si>
  <si>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</si>
  <si>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</si>
  <si>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</si>
  <si>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</si>
  <si>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</si>
  <si>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</si>
  <si>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</si>
  <si>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</si>
  <si>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</si>
  <si>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</si>
  <si>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</si>
  <si>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</si>
  <si>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</si>
  <si>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</si>
  <si>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</si>
  <si>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</si>
  <si>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</si>
  <si>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</si>
  <si>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</si>
  <si>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</si>
  <si>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</si>
  <si>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</si>
  <si>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</si>
  <si>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</si>
  <si>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</si>
  <si>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</si>
  <si>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</si>
  <si>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</si>
  <si>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</si>
  <si>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</si>
  <si>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</si>
  <si>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</si>
  <si>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</si>
  <si>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</si>
  <si>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</si>
  <si>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</si>
  <si>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</si>
  <si>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</si>
  <si>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</si>
  <si>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</si>
  <si>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</si>
  <si>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</si>
  <si>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</si>
  <si>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</si>
  <si>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</si>
  <si>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</si>
  <si>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</si>
  <si>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</si>
  <si>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</si>
  <si>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</si>
  <si>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</si>
  <si>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</si>
  <si>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</si>
  <si>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</si>
  <si>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</si>
  <si>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</si>
  <si>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</si>
  <si>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</si>
  <si>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</si>
  <si>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</si>
  <si>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</si>
  <si>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</si>
  <si>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</si>
  <si>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</si>
  <si>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</si>
  <si>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</si>
  <si>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</si>
  <si>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</si>
  <si>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</si>
  <si>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</si>
  <si>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</si>
  <si>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</si>
  <si>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</si>
  <si>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</si>
  <si>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</si>
  <si>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</si>
  <si>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</si>
  <si>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</si>
  <si>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</si>
  <si>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</si>
  <si>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</si>
  <si>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</si>
  <si>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</si>
  <si>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</si>
  <si>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</si>
  <si>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</si>
  <si>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</si>
  <si>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</si>
  <si>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</si>
  <si>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</si>
  <si>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</si>
  <si>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</si>
  <si>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</si>
  <si>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</si>
  <si>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</si>
  <si>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</si>
  <si>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</si>
  <si>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</si>
  <si>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</si>
  <si>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</si>
  <si>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</si>
  <si>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</si>
  <si>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</si>
  <si>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</si>
  <si>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</si>
  <si>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</si>
  <si>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</si>
  <si>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</si>
  <si>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</si>
  <si>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</si>
  <si>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</si>
  <si>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</si>
  <si>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</si>
  <si>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</si>
  <si>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</si>
  <si>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</si>
  <si>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</si>
  <si>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</si>
  <si>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</si>
  <si>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</si>
  <si>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</si>
  <si>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</si>
  <si>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</si>
  <si>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</si>
  <si>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</si>
  <si>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</si>
  <si>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</si>
  <si>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</si>
  <si>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</si>
  <si>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</si>
  <si>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</si>
  <si>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</si>
  <si>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</si>
  <si>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</si>
  <si>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</si>
  <si>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</si>
  <si>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</si>
  <si>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</si>
  <si>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</si>
  <si>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</si>
  <si>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</si>
  <si>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</si>
  <si>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</si>
  <si>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</si>
  <si>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</si>
  <si>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</si>
  <si>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</si>
  <si>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</si>
  <si>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</si>
  <si>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</si>
  <si>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</si>
  <si>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</si>
  <si>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</si>
  <si>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</si>
  <si>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</si>
  <si>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</si>
  <si>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</si>
  <si>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</si>
  <si>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</si>
  <si>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</si>
  <si>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</si>
  <si>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</si>
  <si>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</si>
  <si>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</si>
  <si>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</si>
  <si>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</si>
  <si>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</si>
  <si>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</si>
  <si>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</si>
  <si>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</si>
  <si>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</si>
  <si>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</si>
  <si>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</si>
  <si>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</si>
  <si>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</si>
  <si>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</si>
  <si>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</si>
  <si>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</si>
  <si>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</si>
  <si>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</si>
  <si>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</si>
  <si>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</si>
  <si>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</si>
  <si>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</si>
  <si>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</si>
  <si>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</si>
  <si>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</si>
  <si>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</si>
  <si>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</si>
  <si>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</si>
  <si>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</si>
  <si>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</si>
  <si>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</si>
  <si>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</si>
  <si>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</si>
  <si>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</si>
  <si>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</si>
  <si>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</si>
  <si>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</si>
  <si>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</si>
  <si>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</si>
  <si>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</si>
  <si>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</si>
  <si>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</si>
  <si>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</si>
  <si>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</si>
  <si>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</si>
  <si>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</si>
  <si>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</si>
  <si>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</si>
  <si>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</si>
  <si>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</si>
  <si>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</si>
  <si>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</si>
  <si>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</si>
  <si>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</si>
  <si>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</si>
  <si>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</si>
  <si>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</si>
  <si>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</si>
  <si>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</si>
  <si>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</si>
  <si>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</si>
  <si>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</si>
  <si>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</si>
  <si>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</si>
  <si>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</si>
  <si>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</si>
  <si>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</si>
  <si>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</si>
  <si>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</si>
  <si>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</si>
  <si>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</si>
  <si>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</si>
  <si>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</si>
  <si>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</si>
  <si>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</si>
  <si>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</si>
  <si>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</si>
  <si>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</si>
  <si>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</si>
  <si>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</si>
  <si>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</si>
  <si>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</si>
  <si>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</si>
  <si>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</si>
  <si>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</si>
  <si>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</si>
  <si>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</si>
  <si>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</si>
  <si>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</si>
  <si>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</si>
  <si>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</si>
  <si>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</si>
  <si>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</si>
  <si>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</si>
  <si>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</si>
  <si>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</si>
  <si>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</si>
  <si>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</si>
  <si>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</si>
  <si>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</si>
  <si>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</si>
  <si>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</si>
  <si>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</si>
  <si>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</si>
  <si>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</si>
  <si>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</si>
  <si>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</si>
  <si>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</si>
  <si>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</si>
  <si>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</si>
  <si>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</si>
  <si>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</si>
  <si>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</si>
  <si>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</si>
  <si>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</si>
  <si>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</si>
  <si>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</si>
  <si>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</si>
  <si>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</si>
  <si>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</si>
  <si>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</si>
  <si>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</si>
  <si>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</si>
  <si>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</si>
  <si>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</si>
  <si>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</si>
  <si>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</si>
  <si>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</si>
  <si>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</si>
  <si>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</si>
  <si>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</si>
  <si>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</si>
  <si>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</si>
  <si>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</si>
  <si>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</si>
  <si>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</si>
  <si>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</si>
  <si>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</si>
  <si>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</si>
  <si>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</si>
  <si>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</si>
  <si>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</si>
  <si>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</si>
  <si>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</si>
  <si>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</si>
  <si>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</si>
  <si>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</si>
  <si>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</si>
  <si>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</si>
  <si>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</si>
  <si>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</si>
  <si>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</si>
  <si>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</si>
  <si>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</si>
  <si>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</si>
  <si>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</si>
  <si>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</si>
  <si>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</si>
  <si>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</si>
  <si>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</si>
  <si>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</si>
  <si>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</si>
  <si>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</si>
  <si>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</si>
  <si>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</si>
  <si>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</si>
  <si>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</si>
  <si>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</si>
  <si>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</si>
  <si>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</si>
  <si>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</si>
  <si>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</si>
  <si>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</si>
  <si>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</si>
  <si>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</si>
  <si>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</si>
  <si>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</si>
  <si>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</si>
  <si>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</si>
  <si>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</si>
  <si>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</si>
  <si>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</si>
  <si>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</si>
  <si>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</si>
  <si>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</si>
  <si>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</si>
  <si>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</si>
  <si>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</si>
  <si>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</si>
  <si>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</si>
  <si>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</si>
  <si>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</si>
  <si>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</si>
  <si>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</si>
  <si>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</si>
  <si>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</si>
  <si>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</si>
  <si>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</si>
  <si>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</si>
  <si>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</si>
  <si>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</si>
  <si>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</si>
  <si>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</si>
  <si>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</si>
  <si>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</si>
  <si>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</si>
  <si>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</si>
  <si>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</si>
  <si>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</si>
  <si>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</si>
  <si>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</si>
  <si>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</si>
  <si>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</si>
  <si>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</si>
  <si>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</si>
  <si>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</si>
  <si>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</si>
  <si>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</si>
  <si>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</si>
  <si>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</si>
  <si>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</si>
  <si>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</si>
  <si>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</si>
  <si>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</si>
  <si>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</si>
  <si>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</si>
  <si>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</si>
  <si>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</si>
  <si>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</si>
  <si>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</si>
  <si>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</si>
  <si>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</si>
  <si>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</si>
  <si>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</si>
  <si>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</si>
  <si>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</si>
  <si>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</si>
  <si>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</si>
  <si>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</si>
  <si>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</si>
  <si>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</si>
  <si>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</si>
  <si>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</si>
  <si>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</si>
  <si>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</si>
  <si>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</si>
  <si>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</si>
  <si>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</si>
  <si>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</si>
  <si>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</si>
  <si>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</si>
  <si>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</si>
  <si>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</si>
  <si>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</si>
  <si>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</si>
  <si>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</si>
  <si>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</si>
  <si>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</si>
  <si>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</si>
  <si>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</si>
  <si>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</si>
  <si>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</si>
  <si>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</si>
  <si>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</si>
  <si>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</si>
  <si>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</si>
  <si>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</si>
  <si>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</si>
  <si>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</si>
  <si>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</si>
  <si>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</si>
  <si>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</si>
  <si>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</si>
  <si>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</si>
  <si>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</si>
  <si>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</si>
  <si>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</si>
  <si>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</si>
  <si>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</si>
  <si>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</si>
  <si>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</si>
  <si>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</si>
  <si>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</si>
  <si>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</si>
  <si>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</si>
  <si>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</si>
  <si>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</si>
  <si>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</si>
  <si>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</si>
  <si>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</si>
  <si>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</si>
  <si>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</si>
  <si>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</si>
  <si>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</si>
  <si>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</si>
  <si>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</si>
  <si>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</si>
  <si>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</si>
  <si>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</si>
  <si>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</si>
  <si>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</si>
  <si>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</si>
  <si>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</si>
  <si>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</si>
  <si>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</si>
  <si>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</si>
  <si>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</si>
  <si>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</si>
  <si>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</si>
  <si>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</si>
  <si>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</si>
  <si>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</si>
  <si>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</si>
  <si>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</si>
  <si>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</si>
  <si>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</si>
  <si>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</si>
  <si>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</si>
  <si>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</si>
  <si>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</si>
  <si>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</si>
  <si>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</si>
  <si>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</si>
  <si>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</si>
  <si>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</si>
  <si>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</si>
  <si>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</si>
  <si>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</si>
  <si>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</si>
  <si>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</si>
  <si>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</si>
  <si>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</si>
  <si>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</si>
  <si>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</si>
  <si>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</si>
  <si>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</si>
  <si>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</si>
  <si>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</si>
  <si>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</si>
  <si>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</si>
  <si>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</si>
  <si>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</si>
  <si>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</si>
  <si>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</si>
  <si>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</si>
  <si>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</si>
  <si>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</si>
  <si>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</si>
  <si>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</si>
  <si>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</si>
  <si>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</si>
  <si>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</si>
  <si>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</si>
  <si>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</si>
  <si>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</si>
  <si>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</si>
  <si>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</si>
  <si>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</si>
  <si>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</si>
  <si>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</si>
  <si>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</si>
  <si>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</si>
  <si>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</si>
  <si>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</si>
  <si>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</si>
  <si>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</si>
  <si>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</si>
  <si>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</si>
  <si>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</si>
  <si>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</si>
  <si>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</si>
  <si>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</si>
  <si>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</si>
  <si>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</si>
  <si>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</si>
  <si>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</si>
  <si>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</si>
  <si>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</si>
  <si>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</si>
  <si>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</si>
  <si>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</si>
  <si>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</si>
  <si>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</si>
  <si>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</si>
  <si>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</si>
  <si>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</si>
  <si>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</si>
  <si>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</si>
  <si>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</si>
  <si>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</si>
  <si>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</si>
  <si>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</si>
  <si>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</si>
  <si>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</si>
  <si>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</si>
  <si>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</si>
  <si>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</si>
  <si>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</si>
  <si>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</si>
  <si>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</si>
  <si>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</si>
  <si>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</si>
  <si>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</si>
  <si>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</si>
  <si>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</si>
  <si>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</si>
  <si>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</si>
  <si>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</si>
  <si>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</si>
  <si>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</si>
  <si>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</si>
  <si>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</si>
  <si>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</si>
  <si>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</si>
  <si>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</si>
  <si>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</si>
  <si>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</si>
  <si>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</si>
  <si>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</si>
  <si>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</si>
  <si>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</si>
  <si>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</si>
  <si>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</si>
  <si>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</si>
  <si>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</si>
  <si>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</si>
  <si>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</si>
  <si>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</si>
  <si>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</si>
  <si>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</si>
  <si>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</si>
  <si>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</si>
  <si>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</si>
  <si>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</si>
  <si>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</si>
  <si>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</si>
  <si>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</si>
  <si>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</si>
  <si>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</si>
  <si>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</si>
  <si>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</si>
  <si>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</si>
  <si>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</si>
  <si>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</si>
  <si>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</si>
  <si>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</si>
  <si>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</si>
  <si>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</si>
  <si>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</si>
  <si>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</si>
  <si>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</si>
  <si>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</si>
  <si>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</si>
  <si>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</si>
  <si>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</si>
  <si>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</si>
  <si>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</si>
  <si>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</si>
  <si>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</si>
  <si>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</si>
  <si>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</si>
  <si>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</si>
  <si>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</si>
  <si>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</si>
  <si>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</si>
  <si>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</si>
  <si>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</si>
  <si>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</si>
  <si>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</si>
  <si>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</si>
  <si>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</si>
  <si>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</si>
  <si>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</si>
  <si>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</si>
  <si>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</si>
  <si>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</si>
  <si>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</si>
  <si>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</si>
  <si>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</si>
  <si>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</si>
  <si>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</si>
  <si>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</si>
  <si>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</si>
  <si>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</si>
  <si>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</si>
  <si>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</si>
  <si>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</si>
  <si>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</si>
  <si>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</si>
  <si>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</si>
  <si>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</si>
  <si>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</si>
  <si>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</si>
  <si>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</si>
  <si>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</si>
  <si>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</si>
  <si>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</si>
  <si>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</si>
  <si>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</si>
  <si>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</si>
  <si>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</si>
  <si>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</si>
  <si>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</si>
  <si>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</si>
  <si>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</si>
  <si>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</si>
  <si>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</si>
  <si>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</si>
  <si>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</si>
  <si>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</si>
  <si>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</si>
  <si>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</si>
  <si>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</si>
  <si>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</si>
  <si>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</si>
  <si>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</si>
  <si>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</si>
  <si>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</si>
  <si>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</si>
  <si>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</si>
  <si>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</si>
  <si>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</si>
  <si>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</si>
  <si>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</si>
  <si>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</si>
  <si>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</si>
  <si>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</si>
  <si>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</si>
  <si>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</si>
  <si>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</si>
  <si>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</si>
  <si>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</si>
  <si>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</si>
  <si>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</si>
  <si>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</si>
  <si>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</si>
  <si>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</si>
  <si>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</si>
  <si>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</si>
  <si>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</si>
  <si>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</si>
  <si>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</si>
  <si>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</si>
  <si>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</si>
  <si>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</si>
  <si>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</si>
  <si>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</si>
  <si>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</si>
  <si>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</si>
  <si>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</si>
  <si>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</si>
  <si>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</si>
  <si>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</si>
  <si>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</si>
  <si>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</si>
  <si>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</si>
  <si>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</si>
  <si>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</si>
  <si>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</si>
  <si>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</si>
  <si>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</si>
  <si>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</si>
  <si>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</si>
  <si>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</si>
  <si>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</si>
  <si>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</si>
  <si>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</si>
  <si>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</si>
  <si>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</si>
  <si>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</si>
  <si>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</si>
  <si>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</si>
  <si>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</si>
  <si>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</si>
  <si>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</si>
  <si>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</si>
  <si>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</si>
  <si>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</si>
  <si>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</si>
  <si>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</si>
  <si>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</si>
  <si>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</si>
  <si>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</si>
  <si>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</si>
  <si>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</si>
  <si>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</si>
  <si>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</si>
  <si>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</si>
  <si>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</si>
  <si>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</si>
  <si>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</si>
  <si>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</si>
  <si>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</si>
  <si>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</si>
  <si>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</si>
  <si>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</si>
  <si>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</si>
  <si>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</si>
  <si>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</si>
  <si>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</si>
  <si>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</si>
  <si>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</si>
  <si>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</si>
  <si>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</si>
  <si>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</si>
  <si>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</si>
  <si>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</si>
  <si>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</si>
  <si>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</si>
  <si>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</si>
  <si>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</si>
  <si>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</si>
  <si>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</si>
  <si>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</si>
  <si>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</si>
  <si>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</si>
  <si>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</si>
  <si>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</si>
  <si>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</si>
  <si>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</si>
  <si>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</si>
  <si>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</si>
  <si>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</si>
  <si>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</si>
  <si>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</si>
  <si>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</si>
  <si>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</si>
  <si>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</si>
  <si>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</si>
  <si>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</si>
  <si>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</si>
  <si>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</si>
  <si>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</si>
  <si>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</si>
  <si>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</si>
  <si>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</si>
  <si>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</si>
  <si>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</si>
  <si>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</si>
  <si>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</si>
  <si>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</si>
  <si>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</si>
  <si>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</si>
  <si>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</si>
  <si>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</si>
  <si>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</si>
  <si>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</si>
  <si>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</si>
  <si>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</si>
  <si>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</si>
  <si>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</si>
  <si>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</si>
  <si>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</si>
  <si>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</si>
  <si>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</si>
  <si>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</si>
  <si>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</si>
  <si>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</si>
  <si>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</si>
  <si>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</si>
  <si>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</si>
  <si>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</si>
  <si>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</si>
  <si>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</si>
  <si>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</si>
  <si>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</si>
  <si>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</si>
  <si>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</si>
  <si>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</si>
  <si>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</si>
  <si>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</si>
  <si>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</si>
  <si>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</si>
  <si>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</si>
  <si>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</si>
  <si>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</si>
  <si>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</si>
  <si>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</si>
  <si>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</si>
  <si>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</si>
  <si>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</si>
  <si>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</si>
  <si>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</si>
  <si>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</si>
  <si>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</si>
  <si>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</si>
  <si>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</si>
  <si>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</si>
  <si>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</si>
  <si>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</si>
  <si>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</si>
  <si>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</si>
  <si>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</si>
  <si>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</si>
  <si>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</si>
  <si>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</si>
  <si>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</si>
  <si>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</si>
  <si>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</si>
  <si>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</si>
  <si>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</si>
  <si>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</si>
  <si>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</si>
  <si>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</si>
  <si>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</si>
  <si>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</si>
  <si>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</si>
  <si>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</si>
  <si>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</si>
  <si>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</si>
  <si>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</si>
  <si>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</si>
  <si>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</si>
  <si>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</si>
  <si>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</si>
  <si>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</si>
  <si>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</si>
  <si>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</si>
  <si>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</si>
  <si>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</si>
  <si>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</si>
  <si>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</si>
  <si>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</si>
  <si>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</si>
  <si>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</si>
  <si>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</si>
  <si>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</si>
  <si>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</si>
  <si>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</si>
  <si>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</si>
  <si>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</si>
  <si>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</si>
  <si>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</si>
  <si>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</si>
  <si>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</si>
  <si>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</si>
  <si>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</si>
  <si>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</si>
  <si>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</si>
  <si>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</si>
  <si>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</si>
  <si>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</si>
  <si>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</si>
  <si>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</si>
  <si>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</si>
  <si>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</si>
  <si>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</si>
  <si>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</si>
  <si>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</si>
  <si>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</si>
  <si>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</si>
  <si>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</si>
  <si>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</si>
  <si>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</si>
  <si>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</si>
  <si>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</si>
  <si>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</si>
  <si>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</si>
  <si>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</si>
  <si>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</si>
  <si>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</si>
  <si>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</si>
  <si>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</si>
  <si>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</si>
  <si>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</si>
  <si>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</si>
  <si>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</si>
  <si>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</si>
  <si>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</si>
  <si>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</si>
  <si>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</si>
  <si>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</si>
  <si>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</si>
  <si>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</si>
  <si>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</si>
  <si>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</si>
  <si>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</si>
  <si>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</si>
  <si>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</si>
  <si>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</si>
  <si>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</si>
  <si>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</si>
  <si>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</si>
  <si>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</si>
  <si>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</si>
  <si>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</si>
  <si>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</si>
  <si>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</si>
  <si>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</si>
  <si>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</si>
  <si>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</si>
  <si>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</si>
  <si>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</si>
  <si>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</si>
  <si>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</si>
  <si>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</si>
  <si>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</si>
  <si>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</si>
  <si>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</si>
  <si>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</si>
  <si>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</si>
  <si>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</si>
  <si>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</si>
  <si>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</si>
  <si>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</si>
  <si>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</si>
  <si>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</si>
  <si>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</si>
  <si>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</si>
  <si>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</si>
  <si>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</si>
  <si>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</si>
  <si>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</si>
  <si>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</si>
  <si>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</si>
  <si>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</si>
  <si>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</si>
  <si>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</si>
  <si>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</si>
  <si>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</si>
  <si>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</si>
  <si>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</si>
  <si>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</si>
  <si>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</si>
  <si>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</si>
  <si>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</si>
  <si>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</si>
  <si>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</si>
  <si>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</si>
  <si>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</si>
  <si>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</si>
  <si>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</si>
  <si>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</si>
  <si>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</si>
  <si>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</si>
  <si>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</si>
  <si>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</si>
  <si>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</si>
  <si>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</si>
  <si>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</si>
  <si>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</si>
  <si>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</si>
  <si>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</si>
  <si>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</si>
  <si>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</si>
  <si>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</si>
  <si>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</si>
  <si>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</si>
  <si>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</si>
  <si>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</si>
  <si>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</si>
  <si>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</si>
  <si>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</si>
  <si>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</si>
  <si>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</si>
  <si>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</si>
  <si>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</si>
  <si>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</si>
  <si>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</si>
  <si>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</si>
  <si>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</si>
  <si>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</si>
  <si>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</si>
  <si>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</si>
  <si>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</si>
  <si>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</si>
  <si>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</si>
  <si>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</si>
  <si>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</si>
  <si>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</si>
  <si>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</si>
  <si>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</si>
  <si>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</si>
  <si>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</si>
  <si>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</si>
  <si>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</si>
  <si>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</si>
  <si>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</si>
  <si>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</si>
  <si>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</si>
  <si>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</si>
  <si>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</si>
  <si>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</si>
  <si>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</si>
  <si>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</si>
  <si>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</si>
  <si>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</si>
  <si>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</si>
  <si>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</si>
  <si>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</si>
  <si>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</si>
  <si>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</si>
  <si>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</si>
  <si>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</si>
  <si>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</si>
  <si>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</si>
  <si>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</si>
  <si>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</si>
  <si>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</si>
  <si>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</si>
  <si>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</si>
  <si>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</si>
  <si>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</si>
  <si>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</si>
  <si>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</si>
  <si>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</si>
  <si>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</si>
  <si>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</si>
  <si>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</si>
  <si>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</si>
  <si>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</si>
  <si>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</si>
  <si>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</si>
  <si>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</si>
  <si>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</si>
  <si>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</si>
  <si>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</si>
  <si>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</si>
  <si>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</si>
  <si>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</si>
  <si>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</si>
  <si>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</si>
  <si>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</si>
  <si>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</si>
  <si>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</si>
  <si>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</si>
  <si>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</si>
  <si>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</si>
  <si>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</si>
  <si>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</si>
  <si>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</si>
  <si>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</si>
  <si>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</si>
  <si>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</si>
  <si>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</si>
  <si>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</si>
  <si>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</si>
  <si>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</si>
  <si>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</si>
  <si>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</si>
  <si>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</si>
  <si>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</si>
  <si>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</si>
  <si>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</si>
  <si>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</si>
  <si>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</si>
  <si>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</si>
  <si>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</si>
  <si>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</si>
  <si>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</si>
  <si>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</si>
  <si>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</si>
  <si>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</si>
  <si>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</si>
  <si>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</si>
  <si>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</si>
  <si>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</si>
  <si>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</si>
  <si>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</si>
  <si>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</si>
  <si>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</si>
  <si>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</si>
  <si>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</si>
  <si>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</si>
  <si>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</si>
  <si>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</si>
  <si>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</si>
  <si>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</si>
  <si>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</si>
  <si>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</si>
  <si>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</si>
  <si>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</si>
  <si>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</si>
  <si>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</si>
  <si>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</si>
  <si>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</si>
  <si>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</si>
  <si>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</si>
  <si>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</si>
  <si>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</si>
  <si>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</si>
  <si>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</si>
  <si>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</si>
  <si>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</si>
  <si>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</si>
  <si>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</si>
  <si>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</si>
  <si>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</si>
  <si>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</si>
  <si>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</si>
  <si>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</si>
  <si>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</si>
  <si>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</si>
  <si>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</si>
  <si>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</si>
  <si>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</si>
  <si>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</si>
  <si>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</si>
  <si>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</si>
  <si>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</si>
  <si>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</si>
  <si>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</si>
  <si>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</si>
  <si>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</si>
  <si>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</si>
  <si>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</si>
  <si>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</si>
  <si>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</si>
  <si>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</si>
  <si>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</si>
  <si>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</si>
  <si>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</si>
  <si>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</si>
  <si>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</si>
  <si>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</si>
  <si>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</si>
  <si>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</si>
  <si>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</si>
  <si>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</si>
  <si>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</si>
  <si>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</si>
  <si>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</si>
  <si>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</si>
  <si>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</si>
  <si>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</si>
  <si>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</si>
  <si>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</si>
  <si>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</si>
  <si>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</si>
  <si>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</si>
  <si>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</si>
  <si>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</si>
  <si>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</si>
  <si>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</si>
  <si>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</si>
  <si>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</si>
  <si>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</si>
  <si>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</si>
  <si>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</si>
  <si>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</si>
  <si>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</si>
  <si>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</si>
  <si>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</si>
  <si>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</si>
  <si>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</si>
  <si>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</si>
  <si>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</si>
  <si>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</si>
  <si>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</si>
  <si>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</si>
  <si>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</si>
  <si>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</si>
  <si>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</si>
  <si>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</si>
  <si>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</si>
  <si>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</si>
  <si>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</si>
  <si>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</si>
  <si>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</si>
  <si>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</si>
  <si>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</si>
  <si>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</si>
  <si>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</si>
  <si>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</si>
  <si>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</si>
  <si>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</si>
  <si>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</si>
  <si>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</si>
  <si>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</si>
  <si>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</si>
  <si>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</si>
  <si>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</si>
  <si>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</si>
  <si>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</si>
  <si>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</si>
  <si>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</si>
  <si>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</si>
  <si>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</si>
  <si>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</si>
  <si>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</si>
  <si>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</si>
  <si>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</si>
  <si>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</si>
  <si>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</si>
  <si>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</si>
  <si>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</si>
  <si>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</si>
  <si>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</si>
  <si>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</si>
  <si>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</si>
  <si>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</si>
  <si>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</si>
  <si>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</si>
  <si>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</si>
  <si>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</si>
  <si>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</si>
  <si>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</si>
  <si>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</si>
  <si>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</si>
  <si>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</si>
  <si>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</si>
  <si>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</si>
  <si>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</si>
  <si>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</si>
  <si>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</si>
  <si>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</si>
  <si>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</si>
  <si>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</si>
  <si>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</si>
  <si>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</si>
  <si>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</si>
  <si>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</si>
  <si>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</si>
  <si>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</si>
  <si>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</si>
  <si>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</si>
  <si>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</si>
  <si>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</si>
  <si>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</si>
  <si>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</si>
  <si>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</si>
  <si>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</si>
  <si>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</si>
  <si>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</si>
  <si>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</si>
  <si>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</si>
  <si>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</si>
  <si>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</si>
  <si>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</si>
  <si>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</si>
  <si>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</si>
  <si>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</si>
  <si>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</si>
  <si>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</si>
  <si>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</si>
  <si>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</si>
  <si>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</si>
  <si>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</si>
  <si>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</si>
  <si>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</si>
  <si>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</si>
  <si>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</si>
  <si>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</si>
  <si>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</si>
  <si>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</si>
  <si>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</si>
  <si>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</si>
  <si>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</si>
  <si>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</si>
  <si>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</si>
  <si>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</si>
  <si>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</si>
  <si>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</si>
  <si>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</si>
  <si>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</si>
  <si>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</si>
  <si>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</si>
  <si>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</si>
  <si>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</si>
  <si>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</si>
  <si>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</si>
  <si>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</si>
  <si>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</si>
  <si>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</si>
  <si>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</si>
  <si>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</si>
  <si>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</si>
  <si>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</si>
  <si>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</si>
  <si>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</si>
  <si>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</si>
  <si>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</si>
  <si>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</si>
  <si>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</si>
  <si>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</si>
  <si>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</si>
  <si>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</si>
  <si>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</si>
  <si>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</si>
  <si>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</si>
  <si>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</si>
  <si>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</si>
  <si>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</si>
  <si>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</si>
  <si>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</si>
  <si>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</si>
  <si>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</si>
  <si>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</si>
  <si>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</si>
  <si>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</si>
  <si>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</si>
  <si>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</si>
  <si>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</si>
  <si>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</si>
  <si>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</si>
  <si>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</si>
  <si>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</si>
  <si>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</si>
  <si>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</si>
  <si>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</si>
  <si>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</si>
  <si>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</si>
  <si>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</si>
  <si>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</si>
  <si>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</si>
  <si>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</si>
  <si>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</si>
  <si>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</si>
  <si>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</si>
  <si>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</si>
  <si>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</si>
  <si>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</si>
  <si>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</si>
  <si>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</si>
  <si>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</si>
  <si>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</si>
  <si>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</si>
  <si>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</si>
  <si>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</si>
  <si>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</si>
  <si>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</si>
  <si>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</si>
  <si>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</si>
  <si>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</si>
  <si>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</si>
  <si>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</si>
  <si>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</si>
  <si>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</si>
  <si>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</si>
  <si>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</si>
  <si>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</si>
  <si>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</si>
  <si>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</si>
  <si>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</si>
  <si>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</si>
  <si>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</si>
  <si>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</si>
  <si>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</si>
  <si>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</si>
  <si>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</si>
  <si>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</si>
  <si>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</si>
  <si>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</si>
  <si>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</si>
  <si>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</si>
  <si>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</si>
  <si>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</si>
  <si>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</si>
  <si>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</si>
  <si>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</si>
  <si>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</si>
  <si>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</si>
  <si>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</si>
  <si>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</si>
  <si>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</si>
  <si>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</si>
  <si>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</si>
  <si>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</si>
  <si>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</si>
  <si>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</si>
  <si>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</si>
  <si>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</si>
  <si>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</si>
  <si>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</si>
  <si>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</si>
  <si>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</si>
  <si>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</si>
  <si>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</si>
  <si>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</si>
  <si>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</si>
  <si>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</si>
  <si>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</si>
  <si>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</si>
  <si>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</si>
  <si>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</si>
  <si>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</si>
  <si>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</si>
  <si>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</si>
  <si>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</si>
  <si>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</si>
  <si>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</si>
  <si>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</si>
  <si>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</si>
  <si>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</si>
  <si>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</si>
  <si>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</si>
  <si>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</si>
  <si>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</si>
  <si>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</si>
  <si>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</si>
  <si>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</si>
  <si>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</si>
  <si>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</si>
  <si>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</si>
  <si>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</si>
  <si>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</si>
  <si>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</si>
  <si>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</si>
  <si>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</si>
  <si>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</si>
  <si>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</si>
  <si>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</si>
  <si>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</si>
  <si>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</si>
  <si>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</si>
  <si>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</si>
  <si>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</si>
  <si>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</si>
  <si>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</si>
  <si>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</si>
  <si>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</si>
  <si>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</si>
  <si>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</si>
  <si>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</si>
  <si>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</si>
  <si>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</si>
  <si>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</si>
  <si>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</si>
  <si>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</si>
  <si>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</si>
  <si>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</si>
  <si>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</si>
  <si>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</si>
  <si>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</si>
  <si>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</si>
  <si>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</si>
  <si>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</si>
  <si>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</si>
  <si>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</si>
  <si>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</si>
  <si>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</si>
  <si>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</si>
  <si>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</si>
  <si>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</si>
  <si>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</si>
  <si>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</si>
  <si>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</si>
  <si>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</si>
  <si>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</si>
  <si>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</si>
  <si>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</si>
  <si>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</si>
  <si>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</si>
  <si>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</si>
  <si>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</si>
  <si>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</si>
  <si>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</si>
  <si>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</si>
  <si>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</si>
  <si>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</si>
  <si>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</si>
  <si>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</si>
  <si>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</si>
  <si>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</si>
  <si>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</si>
  <si>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</si>
  <si>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</si>
  <si>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</si>
  <si>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</si>
  <si>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</si>
  <si>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</si>
  <si>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</si>
  <si>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</si>
  <si>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</si>
  <si>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</si>
  <si>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</si>
  <si>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</si>
  <si>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</si>
  <si>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</si>
  <si>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</si>
  <si>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</si>
  <si>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</si>
  <si>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</si>
  <si>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</si>
  <si>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</si>
  <si>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</si>
  <si>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</si>
  <si>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</si>
  <si>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</si>
  <si>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</si>
  <si>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</si>
  <si>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</si>
  <si>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</si>
  <si>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</si>
  <si>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</si>
  <si>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</si>
  <si>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</si>
  <si>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</si>
  <si>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</si>
  <si>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</si>
  <si>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</si>
  <si>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</si>
  <si>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</si>
  <si>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</si>
  <si>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</si>
  <si>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</si>
  <si>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</si>
  <si>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</si>
  <si>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</si>
  <si>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</si>
  <si>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</si>
  <si>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</si>
  <si>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</si>
  <si>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</si>
  <si>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</si>
  <si>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</si>
  <si>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</si>
  <si>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</si>
  <si>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</si>
  <si>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</si>
  <si>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</si>
  <si>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</si>
  <si>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</si>
  <si>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</si>
  <si>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</si>
  <si>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</si>
  <si>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</si>
  <si>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</si>
  <si>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</si>
  <si>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</si>
  <si>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</si>
  <si>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</si>
  <si>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</si>
  <si>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</si>
  <si>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</si>
  <si>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</si>
  <si>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</si>
  <si>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</si>
  <si>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</si>
  <si>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</si>
  <si>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</si>
  <si>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</si>
  <si>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</si>
  <si>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</si>
  <si>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</si>
  <si>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</si>
  <si>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</si>
  <si>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</si>
  <si>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</si>
  <si>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</si>
  <si>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</si>
  <si>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</si>
  <si>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</si>
  <si>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</si>
  <si>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</si>
  <si>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</si>
  <si>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</si>
  <si>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</si>
  <si>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</si>
  <si>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</si>
  <si>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</si>
  <si>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</si>
  <si>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</si>
  <si>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</si>
  <si>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</si>
  <si>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</si>
  <si>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</si>
  <si>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</si>
  <si>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</si>
  <si>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</si>
  <si>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</si>
  <si>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</si>
  <si>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</si>
  <si>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</si>
  <si>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</si>
  <si>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</si>
  <si>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</si>
  <si>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</si>
  <si>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</si>
  <si>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</si>
  <si>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</si>
  <si>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</si>
  <si>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</si>
  <si>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</si>
  <si>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</si>
  <si>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</si>
  <si>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</si>
  <si>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</si>
  <si>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</si>
  <si>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</si>
  <si>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</si>
  <si>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</si>
  <si>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</si>
  <si>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</si>
  <si>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</si>
  <si>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</si>
  <si>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</si>
  <si>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</si>
  <si>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</si>
  <si>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</si>
  <si>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</si>
  <si>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</si>
  <si>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</si>
  <si>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</si>
  <si>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</si>
  <si>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</si>
  <si>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</si>
  <si>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</si>
  <si>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</si>
  <si>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</si>
  <si>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</si>
  <si>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</si>
  <si>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</si>
  <si>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</si>
  <si>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</si>
  <si>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</si>
  <si>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</si>
  <si>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</si>
  <si>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</si>
  <si>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</si>
  <si>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</si>
  <si>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</si>
  <si>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</si>
  <si>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</si>
  <si>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</si>
  <si>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</si>
  <si>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</si>
  <si>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</si>
  <si>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</si>
  <si>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</si>
  <si>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</si>
  <si>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</si>
  <si>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</si>
  <si>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</si>
  <si>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</si>
  <si>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</si>
  <si>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</si>
  <si>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</si>
  <si>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</si>
  <si>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</si>
  <si>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</si>
  <si>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</si>
  <si>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</si>
  <si>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</si>
  <si>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</si>
  <si>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</si>
  <si>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</si>
  <si>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</si>
  <si>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</si>
  <si>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</si>
  <si>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</si>
  <si>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</si>
  <si>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</si>
  <si>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</si>
  <si>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</si>
  <si>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</si>
  <si>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</si>
  <si>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</si>
  <si>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</si>
  <si>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</si>
  <si>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</si>
  <si>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</si>
  <si>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</si>
  <si>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</si>
  <si>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</si>
  <si>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</si>
  <si>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</si>
  <si>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</si>
  <si>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</si>
  <si>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</si>
  <si>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</si>
  <si>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</si>
  <si>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</si>
  <si>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</si>
  <si>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</si>
  <si>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</si>
  <si>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</si>
  <si>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</si>
  <si>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</si>
  <si>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</si>
  <si>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</si>
  <si>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</si>
  <si>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</si>
  <si>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</si>
  <si>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</si>
  <si>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</si>
  <si>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</si>
  <si>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</si>
  <si>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</si>
  <si>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</si>
  <si>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</si>
  <si>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</si>
  <si>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</si>
  <si>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</si>
  <si>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</si>
  <si>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</si>
  <si>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</si>
  <si>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</si>
  <si>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</si>
  <si>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</si>
  <si>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</si>
  <si>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</si>
  <si>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</si>
  <si>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</si>
  <si>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</si>
  <si>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</si>
  <si>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</si>
  <si>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</si>
  <si>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</si>
  <si>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</si>
  <si>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</si>
  <si>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</si>
  <si>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</si>
  <si>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</si>
  <si>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</si>
  <si>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</si>
  <si>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</si>
  <si>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</si>
  <si>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</si>
  <si>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</si>
  <si>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</si>
  <si>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</si>
  <si>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</si>
  <si>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</si>
  <si>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</si>
  <si>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</si>
  <si>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</si>
  <si>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</si>
  <si>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</si>
  <si>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</si>
  <si>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</si>
  <si>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</si>
  <si>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</si>
  <si>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</si>
  <si>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</si>
  <si>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</si>
  <si>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</si>
  <si>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</si>
  <si>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</si>
  <si>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</si>
  <si>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</si>
  <si>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</si>
  <si>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</si>
  <si>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</si>
  <si>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</si>
  <si>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</si>
  <si>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</si>
  <si>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</si>
  <si>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</si>
  <si>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</si>
  <si>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</si>
  <si>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</si>
  <si>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</si>
  <si>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</si>
  <si>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</si>
  <si>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</si>
  <si>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</si>
  <si>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</si>
  <si>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</si>
  <si>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</si>
  <si>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</si>
  <si>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</si>
  <si>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</si>
  <si>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</si>
  <si>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</si>
  <si>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</si>
  <si>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</si>
  <si>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</si>
  <si>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</si>
  <si>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</si>
  <si>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</si>
  <si>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</si>
  <si>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</si>
  <si>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</si>
  <si>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</si>
  <si>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</si>
  <si>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</si>
  <si>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</si>
  <si>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</si>
  <si>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</si>
  <si>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</si>
  <si>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</si>
  <si>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</si>
  <si>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</si>
  <si>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</si>
  <si>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</si>
  <si>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</si>
  <si>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</si>
  <si>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</si>
  <si>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</si>
  <si>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</si>
  <si>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</si>
  <si>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</si>
  <si>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</si>
  <si>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</si>
  <si>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</si>
  <si>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</si>
  <si>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</si>
  <si>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</si>
  <si>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</si>
  <si>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</si>
  <si>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</si>
  <si>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</si>
  <si>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</si>
  <si>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</si>
  <si>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</si>
  <si>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</si>
  <si>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</si>
  <si>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</si>
  <si>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</si>
  <si>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</si>
  <si>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</si>
  <si>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</si>
  <si>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</si>
  <si>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</si>
  <si>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</si>
  <si>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</si>
  <si>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</si>
  <si>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</si>
  <si>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</si>
  <si>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</si>
  <si>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</si>
  <si>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</si>
  <si>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</si>
  <si>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</si>
  <si>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</si>
  <si>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</si>
  <si>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</si>
  <si>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</si>
  <si>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</si>
  <si>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</si>
  <si>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</si>
  <si>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</si>
  <si>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</si>
  <si>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</si>
  <si>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</si>
  <si>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</si>
  <si>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</si>
  <si>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</si>
  <si>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</si>
  <si>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</si>
  <si>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</si>
  <si>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</si>
  <si>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</si>
  <si>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</si>
  <si>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</si>
  <si>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</si>
  <si>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</si>
  <si>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</si>
  <si>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</si>
  <si>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</si>
  <si>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</si>
  <si>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</si>
  <si>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</si>
  <si>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</si>
  <si>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</si>
  <si>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</si>
  <si>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</si>
  <si>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</si>
  <si>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</si>
  <si>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</si>
  <si>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</si>
  <si>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</si>
  <si>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</si>
  <si>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</si>
  <si>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</si>
  <si>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</si>
  <si>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</si>
  <si>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</si>
  <si>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</si>
  <si>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</si>
  <si>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</si>
  <si>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</si>
  <si>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</si>
  <si>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</si>
  <si>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</si>
  <si>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</si>
  <si>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</si>
  <si>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</si>
  <si>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</si>
  <si>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</si>
  <si>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</si>
  <si>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</si>
  <si>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</si>
  <si>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</si>
  <si>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</si>
  <si>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</si>
  <si>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</si>
  <si>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</si>
  <si>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</si>
  <si>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</si>
  <si>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</si>
  <si>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</si>
  <si>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</si>
  <si>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</si>
  <si>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</si>
  <si>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</si>
  <si>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</si>
  <si>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</si>
  <si>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</si>
  <si>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</si>
  <si>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</si>
  <si>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</si>
  <si>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</si>
  <si>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</si>
  <si>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</si>
  <si>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</si>
  <si>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</si>
  <si>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</si>
  <si>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</si>
  <si>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</si>
  <si>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</si>
  <si>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</si>
  <si>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</si>
  <si>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</si>
  <si>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</si>
  <si>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</si>
  <si>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</si>
  <si>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</si>
  <si>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</si>
  <si>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</si>
  <si>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</si>
  <si>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</si>
  <si>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</si>
  <si>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</si>
  <si>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</si>
  <si>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</si>
  <si>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</si>
  <si>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</si>
  <si>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</si>
  <si>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</si>
  <si>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</si>
  <si>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</si>
  <si>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</si>
  <si>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</si>
  <si>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</si>
  <si>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</si>
  <si>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</si>
  <si>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</si>
  <si>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</si>
  <si>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</si>
  <si>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</si>
  <si>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</si>
  <si>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</si>
  <si>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</si>
  <si>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</si>
  <si>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</si>
  <si>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</si>
  <si>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</si>
  <si>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</si>
  <si>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</si>
  <si>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</si>
  <si>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</si>
  <si>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</si>
  <si>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</si>
  <si>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</si>
  <si>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</si>
  <si>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</si>
  <si>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</si>
  <si>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</si>
  <si>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</si>
  <si>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</si>
  <si>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</si>
  <si>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</si>
  <si>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</si>
  <si>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</si>
  <si>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</si>
  <si>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</si>
  <si>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</si>
  <si>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</si>
  <si>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</si>
  <si>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</si>
  <si>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</si>
  <si>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</si>
  <si>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</si>
  <si>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</si>
  <si>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</si>
  <si>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</si>
  <si>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</si>
  <si>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</si>
  <si>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</si>
  <si>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</si>
  <si>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</si>
  <si>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</si>
  <si>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</si>
  <si>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</si>
  <si>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</si>
  <si>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</si>
  <si>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</si>
  <si>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</si>
  <si>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</si>
  <si>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</si>
  <si>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</si>
  <si>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</si>
  <si>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</si>
  <si>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</si>
  <si>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</si>
  <si>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</si>
  <si>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</si>
  <si>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</si>
  <si>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</si>
  <si>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</si>
  <si>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</si>
  <si>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</si>
  <si>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</si>
  <si>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</si>
  <si>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</si>
  <si>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</si>
  <si>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</si>
  <si>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</si>
  <si>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</si>
  <si>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</si>
  <si>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</si>
  <si>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</si>
  <si>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</si>
  <si>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</si>
  <si>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</si>
  <si>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</si>
  <si>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</si>
  <si>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</si>
  <si>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</si>
  <si>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</si>
  <si>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</si>
  <si>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</si>
  <si>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</si>
  <si>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</si>
  <si>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</si>
  <si>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</si>
  <si>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</si>
  <si>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</si>
  <si>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</si>
  <si>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</si>
  <si>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</si>
  <si>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</si>
  <si>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</si>
  <si>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</si>
  <si>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</si>
  <si>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</si>
  <si>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</si>
  <si>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</si>
  <si>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</si>
  <si>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</si>
  <si>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</si>
  <si>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</si>
  <si>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</si>
  <si>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</si>
  <si>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</si>
  <si>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</si>
  <si>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</si>
  <si>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</si>
  <si>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</si>
  <si>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</si>
  <si>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</si>
  <si>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</si>
  <si>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</si>
  <si>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</si>
  <si>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</si>
  <si>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</si>
  <si>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</si>
  <si>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</si>
  <si>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</si>
  <si>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</si>
  <si>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</si>
  <si>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</si>
  <si>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</si>
  <si>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</si>
  <si>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</si>
  <si>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</si>
  <si>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</si>
  <si>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</si>
  <si>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</si>
  <si>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</si>
  <si>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</si>
  <si>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</si>
  <si>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</si>
  <si>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</si>
  <si>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</si>
  <si>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</si>
  <si>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</si>
  <si>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</si>
  <si>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</si>
  <si>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</si>
  <si>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</si>
  <si>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</si>
  <si>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</si>
  <si>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</si>
  <si>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</si>
  <si>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</si>
  <si>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</si>
  <si>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</si>
  <si>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</si>
  <si>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</si>
  <si>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</si>
  <si>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</si>
  <si>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</si>
  <si>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</si>
  <si>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</si>
  <si>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</si>
  <si>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</si>
  <si>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</si>
  <si>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</si>
  <si>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</si>
  <si>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</si>
  <si>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</si>
  <si>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</si>
  <si>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</si>
  <si>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</si>
  <si>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</si>
  <si>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</si>
  <si>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</si>
  <si>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</si>
  <si>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</si>
  <si>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</si>
  <si>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</si>
  <si>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</si>
  <si>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</si>
  <si>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</si>
  <si>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</si>
  <si>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</si>
  <si>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</si>
  <si>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</si>
  <si>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</si>
  <si>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</si>
  <si>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</si>
  <si>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</si>
  <si>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</si>
  <si>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</si>
  <si>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</si>
  <si>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</si>
  <si>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</si>
  <si>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</si>
  <si>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</si>
  <si>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</si>
  <si>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</si>
  <si>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</si>
  <si>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</si>
  <si>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</si>
  <si>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</si>
  <si>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</si>
  <si>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</si>
  <si>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</si>
  <si>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</si>
  <si>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</si>
  <si>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</si>
  <si>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</si>
  <si>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</si>
  <si>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</si>
  <si>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</si>
  <si>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</si>
  <si>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</si>
  <si>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</si>
  <si>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</si>
  <si>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</si>
  <si>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</si>
  <si>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</si>
  <si>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</si>
  <si>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</si>
  <si>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</si>
  <si>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</si>
  <si>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</si>
  <si>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</si>
  <si>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</si>
  <si>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</si>
  <si>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</si>
  <si>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</si>
  <si>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</si>
  <si>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</si>
  <si>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</si>
  <si>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</si>
  <si>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</si>
  <si>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</si>
  <si>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</si>
  <si>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</si>
  <si>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</si>
  <si>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</si>
  <si>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</si>
  <si>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</si>
  <si>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</si>
  <si>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</si>
  <si>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</si>
  <si>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</si>
  <si>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</si>
  <si>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</si>
  <si>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</si>
  <si>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</si>
  <si>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</si>
  <si>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</si>
  <si>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</si>
  <si>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</si>
  <si>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</si>
  <si>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</si>
  <si>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</si>
  <si>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</si>
  <si>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</si>
  <si>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</si>
  <si>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</si>
  <si>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</si>
  <si>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</si>
  <si>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</si>
  <si>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</si>
  <si>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</si>
  <si>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</si>
  <si>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</si>
  <si>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</si>
  <si>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</si>
  <si>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</si>
  <si>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</si>
  <si>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</si>
  <si>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</si>
  <si>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</si>
  <si>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</si>
  <si>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</si>
  <si>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</si>
  <si>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</si>
  <si>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</si>
  <si>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</si>
  <si>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</si>
  <si>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</si>
  <si>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</si>
  <si>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</si>
  <si>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</si>
  <si>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</si>
  <si>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</si>
  <si>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</si>
  <si>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</si>
  <si>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</si>
  <si>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</si>
  <si>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</si>
  <si>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</si>
  <si>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</si>
  <si>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</si>
  <si>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</si>
  <si>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</si>
  <si>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</si>
  <si>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</si>
  <si>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</si>
  <si>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</si>
  <si>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</si>
  <si>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</si>
  <si>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</si>
  <si>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</si>
  <si>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</si>
  <si>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</si>
  <si>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</si>
  <si>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</si>
  <si>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</si>
  <si>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</si>
  <si>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</si>
  <si>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</si>
  <si>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</si>
  <si>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</si>
  <si>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</si>
  <si>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</si>
  <si>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</si>
  <si>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</si>
  <si>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</si>
  <si>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</si>
  <si>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</si>
  <si>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</si>
  <si>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</si>
  <si>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</si>
  <si>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</si>
  <si>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</si>
  <si>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</si>
  <si>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</si>
  <si>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</si>
  <si>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</si>
  <si>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</si>
  <si>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</si>
  <si>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</si>
  <si>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</si>
  <si>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</si>
  <si>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</si>
  <si>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</si>
  <si>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</si>
  <si>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</si>
  <si>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</si>
  <si>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</si>
  <si>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</si>
  <si>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</si>
  <si>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</si>
  <si>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</si>
  <si>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</si>
  <si>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</si>
  <si>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</si>
  <si>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</si>
  <si>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</si>
  <si>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</si>
  <si>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</si>
  <si>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</si>
  <si>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</si>
  <si>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</si>
  <si>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</si>
  <si>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</si>
  <si>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</si>
  <si>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</si>
  <si>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</si>
  <si>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</si>
  <si>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</si>
  <si>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</si>
  <si>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</si>
  <si>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</si>
  <si>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</si>
  <si>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</si>
  <si>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</si>
  <si>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</si>
  <si>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</si>
  <si>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</si>
  <si>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</si>
  <si>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</si>
  <si>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</si>
  <si>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</si>
  <si>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</si>
  <si>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</si>
  <si>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</si>
  <si>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</si>
  <si>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</si>
  <si>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</si>
  <si>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</si>
  <si>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</si>
  <si>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</si>
  <si>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</si>
  <si>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</si>
  <si>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</si>
  <si>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</si>
  <si>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</si>
  <si>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</si>
  <si>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</si>
  <si>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</si>
  <si>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</si>
  <si>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</si>
  <si>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</si>
  <si>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</si>
  <si>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</si>
  <si>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</si>
  <si>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</si>
  <si>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</si>
  <si>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</si>
  <si>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</si>
  <si>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</si>
  <si>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</si>
  <si>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</si>
  <si>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</si>
  <si>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</si>
  <si>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</si>
  <si>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</si>
  <si>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</si>
  <si>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</si>
  <si>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</si>
  <si>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</si>
  <si>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</si>
  <si>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</si>
  <si>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</si>
  <si>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</si>
  <si>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</si>
  <si>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</si>
  <si>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</si>
  <si>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</si>
  <si>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</si>
  <si>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</si>
  <si>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</si>
  <si>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</si>
  <si>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</si>
  <si>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</si>
  <si>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</si>
  <si>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</si>
  <si>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</si>
  <si>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</si>
  <si>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</si>
  <si>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</si>
  <si>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</si>
  <si>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</si>
  <si>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</si>
  <si>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</si>
  <si>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</si>
  <si>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</si>
  <si>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</si>
  <si>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</si>
  <si>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</si>
  <si>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</si>
  <si>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</si>
  <si>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</si>
  <si>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</si>
  <si>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</si>
  <si>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</si>
  <si>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</si>
  <si>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</si>
  <si>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</si>
  <si>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</si>
  <si>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</si>
  <si>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</si>
  <si>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</si>
  <si>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</si>
  <si>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</si>
  <si>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</si>
  <si>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</si>
  <si>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</si>
  <si>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</si>
  <si>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</si>
  <si>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</si>
  <si>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</si>
  <si>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</si>
  <si>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</si>
  <si>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</si>
  <si>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</si>
  <si>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</si>
  <si>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</si>
  <si>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</si>
  <si>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</si>
  <si>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</si>
  <si>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</si>
  <si>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</si>
  <si>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</si>
  <si>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</si>
  <si>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</si>
  <si>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</si>
  <si>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</si>
  <si>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</si>
  <si>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</si>
  <si>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</si>
  <si>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</si>
  <si>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</si>
  <si>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</si>
  <si>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</si>
  <si>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</si>
  <si>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</si>
  <si>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</si>
  <si>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</si>
  <si>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</si>
  <si>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</si>
  <si>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</si>
  <si>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</si>
  <si>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</si>
  <si>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</si>
  <si>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</si>
  <si>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</si>
  <si>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</si>
  <si>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</si>
  <si>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</si>
  <si>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</si>
  <si>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</si>
  <si>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</si>
  <si>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</si>
  <si>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</si>
  <si>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</si>
  <si>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</si>
  <si>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</si>
  <si>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</si>
  <si>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</si>
  <si>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</si>
  <si>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</si>
  <si>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</si>
  <si>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</si>
  <si>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</si>
  <si>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</si>
  <si>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</si>
  <si>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</si>
  <si>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</si>
  <si>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</si>
  <si>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</si>
  <si>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</si>
  <si>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</si>
  <si>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</si>
  <si>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</si>
  <si>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</si>
  <si>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</si>
  <si>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</si>
  <si>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</si>
  <si>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</si>
  <si>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</si>
  <si>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</si>
  <si>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</si>
  <si>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</si>
  <si>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</si>
  <si>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</si>
  <si>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</si>
  <si>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</si>
  <si>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</si>
  <si>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</si>
  <si>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</si>
  <si>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</si>
  <si>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</si>
  <si>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</si>
  <si>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</si>
  <si>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</si>
  <si>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</si>
  <si>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</si>
  <si>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</si>
  <si>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</si>
  <si>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</si>
  <si>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</si>
  <si>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</si>
  <si>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</si>
  <si>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</si>
  <si>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</si>
  <si>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</si>
  <si>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</si>
  <si>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</si>
  <si>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</si>
  <si>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</si>
  <si>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</si>
  <si>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</si>
  <si>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</si>
  <si>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</si>
  <si>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</si>
  <si>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</si>
  <si>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</si>
  <si>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</si>
  <si>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</si>
  <si>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</si>
  <si>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</si>
  <si>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</si>
  <si>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</si>
  <si>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</si>
  <si>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</si>
  <si>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</si>
  <si>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</si>
  <si>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</si>
  <si>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</si>
  <si>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</si>
  <si>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</si>
  <si>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</si>
  <si>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</si>
  <si>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</si>
  <si>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</si>
  <si>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</si>
  <si>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</si>
  <si>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</si>
  <si>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</si>
  <si>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</si>
  <si>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</si>
  <si>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</si>
  <si>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</si>
  <si>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</si>
  <si>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</si>
  <si>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</si>
  <si>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</si>
  <si>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</si>
  <si>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</si>
  <si>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</si>
  <si>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</si>
  <si>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</si>
  <si>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</si>
  <si>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</si>
  <si>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</si>
  <si>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</si>
  <si>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</si>
  <si>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</si>
  <si>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</si>
  <si>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</si>
  <si>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</si>
  <si>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</si>
  <si>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</si>
  <si>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</si>
  <si>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</si>
  <si>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</si>
  <si>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</si>
  <si>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</si>
  <si>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</si>
  <si>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</si>
  <si>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</si>
  <si>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</si>
  <si>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</si>
  <si>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</si>
  <si>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</si>
  <si>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</si>
  <si>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</si>
  <si>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</si>
  <si>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</si>
  <si>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</si>
  <si>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</si>
  <si>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</si>
  <si>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</si>
  <si>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</si>
  <si>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</si>
  <si>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</si>
  <si>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</si>
  <si>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</si>
  <si>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</si>
  <si>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</si>
  <si>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</si>
  <si>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</si>
  <si>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</si>
  <si>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</si>
  <si>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</si>
  <si>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</si>
  <si>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</si>
  <si>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</si>
  <si>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</si>
  <si>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</si>
  <si>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</si>
  <si>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</si>
  <si>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</si>
  <si>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</si>
  <si>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</si>
  <si>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</si>
  <si>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</si>
  <si>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</si>
  <si>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</si>
  <si>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</si>
  <si>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</si>
  <si>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</si>
  <si>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</si>
  <si>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</si>
  <si>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</si>
  <si>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</si>
  <si>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</si>
  <si>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</si>
  <si>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</si>
  <si>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</si>
  <si>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</si>
  <si>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</si>
  <si>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</si>
  <si>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</si>
  <si>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</si>
  <si>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</si>
  <si>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</si>
  <si>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</si>
  <si>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</si>
  <si>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</si>
  <si>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</si>
  <si>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</si>
  <si>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</si>
  <si>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</si>
  <si>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</si>
  <si>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</si>
  <si>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</si>
  <si>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</si>
  <si>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</si>
  <si>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</si>
  <si>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</si>
  <si>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</si>
  <si>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</si>
  <si>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</si>
  <si>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</si>
  <si>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</si>
  <si>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</si>
  <si>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</si>
  <si>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</si>
  <si>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</si>
  <si>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</si>
  <si>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</si>
  <si>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</si>
  <si>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</si>
  <si>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</si>
  <si>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</si>
  <si>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</si>
  <si>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</si>
  <si>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</si>
  <si>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</si>
  <si>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</si>
  <si>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</si>
  <si>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</si>
  <si>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</si>
  <si>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</si>
  <si>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</si>
  <si>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</si>
  <si>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</si>
  <si>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</si>
  <si>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</si>
  <si>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</si>
  <si>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</si>
  <si>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</si>
  <si>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</si>
  <si>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</si>
  <si>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</si>
  <si>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</si>
  <si>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</si>
  <si>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</si>
  <si>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</si>
  <si>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</si>
  <si>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</si>
  <si>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</si>
  <si>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</si>
  <si>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</si>
  <si>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</si>
  <si>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</si>
  <si>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</si>
  <si>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</si>
  <si>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</si>
  <si>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</si>
  <si>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</si>
  <si>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</si>
  <si>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</si>
  <si>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</si>
  <si>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</si>
  <si>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</si>
  <si>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</si>
  <si>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</si>
  <si>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</si>
  <si>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</si>
  <si>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</si>
  <si>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</si>
  <si>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</si>
  <si>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</si>
  <si>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</si>
  <si>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</si>
  <si>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</si>
  <si>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</si>
  <si>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</si>
  <si>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</si>
  <si>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</si>
  <si>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</si>
  <si>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</si>
  <si>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</si>
  <si>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</si>
  <si>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</si>
  <si>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</si>
  <si>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</si>
  <si>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</si>
  <si>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</si>
  <si>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</si>
  <si>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</si>
  <si>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</si>
  <si>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</si>
  <si>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</si>
  <si>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</si>
  <si>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</si>
  <si>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</si>
  <si>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</si>
  <si>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</si>
  <si>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</si>
  <si>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</si>
  <si>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</si>
  <si>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</si>
  <si>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</si>
  <si>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</si>
  <si>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</si>
  <si>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</si>
  <si>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</si>
  <si>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</si>
  <si>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</si>
  <si>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</si>
  <si>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</si>
  <si>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</si>
  <si>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</si>
  <si>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</si>
  <si>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</si>
  <si>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</si>
  <si>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</si>
  <si>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</si>
  <si>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</si>
  <si>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</si>
  <si>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</si>
  <si>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</si>
  <si>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</si>
  <si>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</si>
  <si>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</si>
  <si>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</si>
  <si>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</si>
  <si>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</si>
  <si>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</si>
  <si>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</si>
  <si>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</si>
  <si>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</si>
  <si>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</si>
  <si>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</si>
  <si>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</si>
  <si>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</si>
  <si>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</si>
  <si>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</si>
  <si>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</si>
  <si>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</si>
  <si>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</si>
  <si>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</si>
  <si>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</si>
  <si>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</si>
  <si>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</si>
  <si>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</si>
  <si>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</si>
  <si>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</si>
  <si>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</si>
  <si>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</si>
  <si>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</si>
  <si>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</si>
  <si>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</si>
  <si>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</si>
  <si>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</si>
  <si>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</si>
  <si>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</si>
  <si>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</si>
  <si>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</si>
  <si>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</si>
  <si>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</si>
  <si>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</si>
  <si>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</si>
  <si>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</si>
  <si>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</si>
  <si>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</si>
  <si>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</si>
  <si>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</si>
  <si>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</si>
  <si>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</si>
  <si>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</si>
  <si>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</si>
  <si>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</si>
  <si>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</si>
  <si>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</si>
  <si>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</si>
  <si>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</si>
  <si>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</si>
  <si>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</si>
  <si>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</si>
  <si>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</si>
  <si>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</si>
  <si>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</si>
  <si>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</si>
  <si>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</si>
  <si>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</si>
  <si>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</si>
  <si>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</si>
  <si>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</si>
  <si>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</si>
  <si>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</si>
  <si>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</si>
  <si>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</si>
  <si>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</si>
  <si>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</si>
  <si>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</si>
  <si>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</si>
  <si>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</si>
  <si>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</si>
  <si>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</si>
  <si>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</si>
  <si>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</si>
  <si>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</si>
  <si>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</si>
  <si>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</si>
  <si>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</si>
  <si>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</si>
  <si>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</si>
  <si>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</si>
  <si>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</si>
  <si>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</si>
  <si>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</si>
  <si>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</si>
  <si>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</si>
  <si>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</si>
  <si>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</si>
  <si>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</si>
  <si>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</si>
  <si>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</si>
  <si>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</si>
  <si>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</si>
  <si>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</si>
  <si>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</si>
  <si>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</si>
  <si>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</si>
  <si>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</si>
  <si>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</si>
  <si>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</si>
  <si>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</si>
  <si>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</si>
  <si>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</si>
  <si>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</si>
  <si>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</si>
  <si>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</si>
  <si>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</si>
  <si>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</si>
  <si>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</si>
  <si>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</si>
  <si>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</si>
  <si>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</si>
  <si>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</si>
  <si>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</si>
  <si>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</si>
  <si>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</si>
  <si>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</si>
  <si>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</si>
  <si>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</si>
  <si>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</si>
  <si>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</si>
  <si>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</si>
  <si>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</si>
  <si>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</si>
  <si>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</si>
  <si>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</si>
  <si>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</si>
  <si>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</si>
  <si>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</si>
  <si>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</si>
  <si>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</si>
  <si>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</si>
  <si>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</si>
  <si>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</si>
  <si>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</si>
  <si>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</si>
  <si>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</si>
  <si>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</si>
  <si>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</si>
  <si>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</si>
  <si>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</si>
  <si>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</si>
  <si>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</si>
  <si>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</si>
  <si>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</si>
  <si>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</si>
  <si>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</si>
  <si>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</si>
  <si>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</si>
  <si>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</si>
  <si>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</si>
  <si>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</si>
  <si>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</si>
  <si>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</si>
  <si>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</si>
  <si>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</si>
  <si>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</si>
  <si>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</si>
  <si>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</si>
  <si>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</si>
  <si>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</si>
  <si>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</si>
  <si>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</si>
  <si>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</si>
  <si>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</si>
  <si>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</si>
  <si>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</si>
  <si>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</si>
  <si>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</si>
  <si>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</si>
  <si>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</si>
  <si>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</si>
  <si>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</si>
  <si>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</si>
  <si>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</si>
  <si>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</si>
  <si>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</si>
  <si>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</si>
  <si>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</si>
  <si>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</si>
  <si>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</si>
  <si>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</si>
  <si>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</si>
  <si>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</si>
  <si>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</si>
  <si>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</si>
  <si>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</si>
  <si>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</si>
  <si>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</si>
  <si>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</si>
  <si>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</si>
  <si>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</si>
  <si>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</si>
  <si>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</si>
  <si>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</si>
  <si>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</si>
  <si>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</si>
  <si>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</si>
  <si>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</si>
  <si>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</si>
  <si>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</si>
  <si>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</si>
  <si>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</si>
  <si>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</si>
  <si>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</si>
  <si>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</si>
  <si>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</si>
  <si>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</si>
  <si>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</si>
  <si>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</si>
  <si>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</si>
  <si>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</si>
  <si>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</si>
  <si>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</si>
  <si>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</si>
  <si>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</si>
  <si>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</si>
  <si>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</si>
  <si>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</si>
  <si>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</si>
  <si>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</si>
  <si>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</si>
  <si>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</si>
  <si>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</si>
  <si>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</si>
  <si>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</si>
  <si>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</si>
  <si>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</si>
  <si>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</si>
  <si>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</si>
  <si>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</si>
  <si>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</si>
  <si>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</si>
  <si>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</si>
  <si>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</si>
  <si>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</si>
  <si>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</si>
  <si>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</si>
  <si>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</si>
  <si>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</si>
  <si>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</si>
  <si>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</si>
  <si>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</si>
  <si>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</si>
  <si>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</si>
  <si>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</si>
  <si>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</si>
  <si>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</si>
  <si>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</si>
  <si>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</si>
  <si>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</si>
  <si>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</si>
  <si>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</si>
  <si>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</si>
  <si>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</si>
  <si>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</si>
  <si>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</si>
  <si>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</si>
  <si>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</si>
  <si>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</si>
  <si>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</si>
  <si>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</si>
  <si>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</si>
  <si>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</si>
  <si>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</si>
  <si>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</si>
  <si>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</si>
  <si>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</si>
  <si>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</si>
  <si>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</si>
  <si>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</si>
  <si>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</si>
  <si>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</si>
  <si>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</si>
  <si>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</si>
  <si>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</si>
  <si>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</si>
  <si>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</si>
  <si>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</si>
  <si>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</si>
  <si>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</si>
  <si>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</si>
  <si>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</si>
  <si>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</si>
  <si>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</si>
  <si>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</si>
  <si>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</si>
  <si>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</si>
  <si>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</si>
  <si>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</si>
  <si>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</si>
  <si>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</si>
  <si>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</si>
  <si>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</si>
  <si>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</si>
  <si>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</si>
  <si>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</si>
  <si>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</si>
  <si>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</si>
  <si>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</si>
  <si>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</si>
  <si>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</si>
  <si>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</si>
  <si>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</si>
  <si>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</si>
  <si>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</si>
  <si>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</si>
  <si>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</si>
  <si>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</si>
  <si>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</si>
  <si>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</si>
  <si>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</si>
  <si>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</si>
  <si>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</si>
  <si>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</si>
  <si>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</si>
  <si>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</si>
  <si>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</si>
  <si>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</si>
  <si>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</si>
  <si>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</si>
  <si>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</si>
  <si>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</si>
  <si>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</si>
  <si>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</si>
  <si>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</si>
  <si>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</si>
  <si>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</si>
  <si>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</si>
  <si>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</si>
  <si>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</si>
  <si>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</si>
  <si>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</si>
  <si>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</si>
  <si>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</si>
  <si>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</si>
  <si>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</si>
  <si>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</si>
  <si>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</si>
  <si>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</si>
  <si>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</si>
  <si>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</si>
  <si>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</si>
  <si>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</si>
  <si>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</si>
  <si>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</si>
  <si>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</si>
  <si>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</si>
  <si>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</si>
  <si>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</si>
  <si>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</si>
  <si>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</si>
  <si>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</si>
  <si>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</si>
  <si>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</si>
  <si>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</si>
  <si>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</si>
  <si>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</si>
  <si>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</si>
  <si>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</si>
  <si>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</si>
  <si>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</si>
  <si>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</si>
  <si>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</si>
  <si>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</si>
  <si>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</si>
  <si>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</si>
  <si>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</si>
  <si>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</si>
  <si>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</si>
  <si>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</si>
  <si>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</si>
  <si>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</si>
  <si>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</si>
  <si>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</si>
  <si>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</si>
  <si>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</si>
  <si>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</si>
  <si>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</si>
  <si>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</si>
  <si>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</si>
  <si>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</si>
  <si>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</si>
  <si>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</si>
  <si>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</si>
  <si>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</si>
  <si>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</si>
  <si>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</si>
  <si>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</si>
  <si>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</si>
  <si>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</si>
  <si>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</si>
  <si>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</si>
  <si>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</si>
  <si>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</si>
  <si>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</si>
  <si>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</si>
  <si>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</si>
  <si>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</si>
  <si>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</si>
  <si>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</si>
  <si>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</si>
  <si>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</si>
  <si>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</si>
  <si>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</si>
  <si>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</si>
  <si>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</si>
  <si>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</si>
  <si>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</si>
  <si>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</si>
  <si>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</si>
  <si>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</si>
  <si>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</si>
  <si>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</si>
  <si>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</si>
  <si>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</si>
  <si>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</si>
  <si>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</si>
  <si>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</si>
  <si>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</si>
  <si>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</si>
  <si>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</si>
  <si>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</si>
  <si>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</si>
  <si>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</si>
  <si>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</si>
  <si>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</si>
  <si>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</si>
  <si>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</si>
  <si>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</si>
  <si>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</si>
  <si>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</si>
  <si>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</si>
  <si>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</si>
  <si>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</si>
  <si>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</si>
  <si>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</si>
  <si>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</si>
  <si>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</si>
  <si>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</si>
  <si>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</si>
  <si>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</si>
  <si>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</si>
  <si>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</si>
  <si>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</si>
  <si>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</si>
  <si>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</si>
  <si>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</si>
  <si>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</si>
  <si>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</si>
  <si>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</si>
  <si>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</si>
  <si>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</si>
  <si>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</si>
  <si>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</si>
  <si>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</si>
  <si>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</si>
  <si>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</si>
  <si>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</si>
  <si>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</si>
  <si>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</si>
  <si>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</si>
  <si>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</si>
  <si>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</si>
  <si>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</si>
  <si>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</si>
  <si>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</si>
  <si>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</si>
  <si>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</si>
  <si>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</si>
  <si>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</si>
  <si>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</si>
  <si>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</si>
  <si>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</si>
  <si>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</si>
  <si>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</si>
  <si>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</si>
  <si>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</si>
  <si>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</si>
  <si>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</si>
  <si>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</si>
  <si>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</si>
  <si>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</si>
  <si>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</si>
  <si>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</si>
  <si>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</si>
  <si>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</si>
  <si>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</si>
  <si>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</si>
  <si>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</si>
  <si>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</si>
  <si>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</si>
  <si>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</si>
  <si>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</si>
  <si>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</si>
  <si>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</si>
  <si>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</si>
  <si>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</si>
  <si>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</si>
  <si>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</si>
  <si>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</si>
  <si>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</si>
  <si>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</si>
  <si>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</si>
  <si>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</si>
  <si>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</si>
  <si>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</si>
  <si>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</si>
  <si>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</si>
  <si>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</si>
  <si>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</si>
  <si>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</si>
  <si>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</si>
  <si>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</si>
  <si>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</si>
  <si>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</si>
  <si>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</si>
  <si>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</si>
  <si>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</si>
  <si>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</si>
  <si>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</si>
  <si>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</si>
  <si>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</si>
  <si>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</si>
  <si>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</si>
  <si>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</si>
  <si>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</si>
  <si>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</si>
  <si>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</si>
  <si>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</si>
  <si>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</si>
  <si>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</si>
  <si>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</si>
  <si>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</si>
  <si>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</si>
  <si>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</si>
  <si>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</si>
  <si>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</si>
  <si>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</si>
  <si>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</si>
  <si>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</si>
  <si>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</si>
  <si>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</si>
  <si>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</si>
  <si>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</si>
  <si>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</si>
  <si>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</si>
  <si>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</si>
  <si>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</si>
  <si>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</si>
  <si>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</si>
  <si>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</si>
  <si>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</si>
  <si>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</si>
  <si>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</si>
  <si>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</si>
  <si>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</si>
  <si>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</si>
  <si>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</si>
  <si>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</si>
  <si>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</si>
  <si>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</si>
  <si>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</si>
  <si>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</si>
  <si>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</si>
  <si>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</si>
  <si>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</si>
  <si>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</si>
  <si>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</si>
  <si>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</si>
  <si>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</si>
  <si>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</si>
  <si>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</si>
  <si>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</si>
  <si>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</si>
  <si>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</si>
  <si>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</si>
  <si>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</si>
  <si>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</si>
  <si>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</si>
  <si>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</si>
  <si>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</si>
  <si>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</si>
  <si>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</si>
  <si>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</si>
  <si>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</si>
  <si>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</si>
  <si>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</si>
  <si>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</si>
  <si>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</si>
  <si>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</si>
  <si>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</si>
  <si>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</si>
  <si>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</si>
  <si>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</si>
  <si>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</si>
  <si>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</si>
  <si>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</si>
  <si>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</si>
  <si>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</si>
  <si>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</si>
  <si>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</si>
  <si>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</si>
  <si>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</si>
  <si>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</si>
  <si>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</si>
  <si>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</si>
  <si>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</si>
  <si>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</si>
  <si>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</si>
  <si>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</si>
  <si>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</si>
  <si>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</si>
  <si>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</si>
  <si>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</si>
  <si>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</si>
  <si>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</si>
  <si>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</si>
  <si>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</si>
  <si>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</si>
  <si>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</si>
  <si>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</si>
  <si>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</si>
  <si>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</si>
  <si>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</si>
  <si>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</si>
  <si>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</si>
  <si>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</si>
  <si>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</si>
  <si>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</si>
  <si>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</si>
  <si>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</si>
  <si>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</si>
  <si>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</si>
  <si>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</si>
  <si>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</si>
  <si>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</si>
  <si>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</si>
  <si>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</si>
  <si>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</si>
  <si>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</si>
  <si>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</si>
  <si>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</si>
  <si>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</si>
  <si>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</si>
  <si>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</si>
  <si>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</si>
  <si>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</si>
  <si>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</si>
  <si>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</si>
  <si>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</si>
  <si>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</si>
  <si>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</si>
  <si>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</si>
  <si>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</si>
  <si>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</si>
  <si>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</si>
  <si>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</si>
  <si>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</si>
  <si>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</si>
  <si>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</si>
  <si>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</si>
  <si>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</si>
  <si>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</si>
  <si>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</si>
  <si>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</si>
  <si>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</si>
  <si>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</si>
  <si>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</si>
  <si>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</si>
  <si>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</si>
  <si>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</si>
  <si>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</si>
  <si>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</si>
  <si>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</si>
  <si>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</si>
  <si>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</si>
  <si>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</si>
  <si>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</si>
  <si>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</si>
  <si>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</si>
  <si>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</si>
  <si>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</si>
  <si>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</si>
  <si>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</si>
  <si>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</si>
  <si>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</si>
  <si>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</si>
  <si>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</si>
  <si>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</si>
  <si>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</si>
  <si>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</si>
  <si>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</si>
  <si>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</si>
  <si>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</si>
  <si>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</si>
  <si>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</si>
  <si>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</si>
  <si>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</si>
  <si>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</si>
  <si>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</si>
  <si>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</si>
  <si>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</si>
  <si>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</si>
  <si>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</si>
  <si>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</si>
  <si>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</si>
  <si>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</si>
  <si>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</si>
  <si>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</si>
  <si>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</si>
  <si>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</si>
  <si>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</si>
  <si>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</si>
  <si>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</si>
  <si>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</si>
  <si>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</si>
  <si>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</si>
  <si>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</si>
  <si>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</si>
  <si>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</si>
  <si>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</si>
  <si>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</si>
  <si>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</si>
  <si>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</si>
  <si>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</si>
  <si>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</si>
  <si>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</si>
  <si>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</si>
  <si>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</si>
  <si>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</si>
  <si>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</si>
  <si>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</si>
  <si>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</si>
  <si>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</si>
  <si>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</si>
  <si>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</si>
  <si>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</si>
  <si>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</si>
  <si>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</si>
  <si>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</si>
  <si>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</si>
  <si>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</si>
  <si>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</si>
  <si>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</si>
  <si>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</si>
  <si>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</si>
  <si>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</si>
  <si>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</si>
  <si>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</si>
  <si>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</si>
  <si>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</si>
  <si>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</si>
  <si>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</si>
  <si>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</si>
  <si>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</si>
  <si>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</si>
  <si>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</si>
  <si>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</si>
  <si>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</si>
  <si>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</si>
  <si>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</si>
  <si>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</si>
  <si>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</si>
  <si>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</si>
  <si>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</si>
  <si>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</si>
  <si>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</si>
  <si>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</si>
  <si>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</si>
  <si>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</si>
  <si>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</si>
  <si>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</si>
  <si>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</si>
  <si>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</si>
  <si>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</si>
  <si>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</si>
  <si>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</si>
  <si>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</si>
  <si>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</si>
  <si>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</si>
  <si>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</si>
  <si>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</si>
  <si>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</si>
  <si>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</si>
  <si>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</si>
  <si>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</si>
  <si>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</si>
  <si>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</si>
  <si>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</si>
  <si>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</si>
  <si>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</si>
  <si>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</si>
  <si>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</si>
  <si>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</si>
  <si>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</si>
  <si>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</si>
  <si>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</si>
  <si>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</si>
  <si>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</si>
  <si>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</si>
  <si>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</si>
  <si>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</si>
  <si>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</si>
  <si>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</si>
  <si>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</si>
  <si>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</si>
  <si>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</si>
  <si>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</si>
  <si>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</si>
  <si>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</si>
  <si>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</si>
  <si>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</si>
  <si>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</si>
  <si>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</si>
  <si>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</si>
  <si>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</si>
  <si>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</si>
  <si>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</si>
  <si>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</si>
  <si>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</si>
  <si>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</si>
  <si>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</si>
  <si>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</si>
  <si>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</si>
  <si>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</si>
  <si>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</si>
  <si>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</si>
  <si>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</si>
  <si>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</si>
  <si>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</si>
  <si>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</si>
  <si>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</si>
  <si>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</si>
  <si>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</si>
  <si>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</si>
  <si>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</si>
  <si>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</si>
  <si>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</si>
  <si>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</si>
  <si>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</si>
  <si>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</si>
  <si>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</si>
  <si>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</si>
  <si>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</si>
  <si>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</si>
  <si>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</si>
  <si>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</si>
  <si>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</si>
  <si>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</si>
  <si>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</si>
  <si>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</si>
  <si>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</si>
  <si>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</si>
  <si>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</si>
  <si>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</si>
  <si>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</si>
  <si>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</si>
  <si>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</si>
  <si>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</si>
  <si>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</si>
  <si>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</si>
  <si>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</si>
  <si>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</si>
  <si>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</si>
  <si>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</si>
  <si>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</si>
  <si>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</si>
  <si>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</si>
  <si>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</si>
  <si>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</si>
  <si>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</si>
  <si>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</si>
  <si>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</si>
  <si>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</si>
  <si>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</si>
  <si>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</si>
  <si>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</si>
  <si>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</si>
  <si>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</si>
  <si>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</si>
  <si>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</si>
  <si>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</si>
  <si>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</si>
  <si>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</si>
  <si>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</si>
  <si>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</si>
  <si>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</si>
  <si>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</si>
  <si>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</si>
  <si>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</si>
  <si>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</si>
  <si>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</si>
  <si>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</si>
  <si>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</si>
  <si>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</si>
  <si>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</si>
  <si>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</si>
  <si>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</si>
  <si>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</si>
  <si>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</si>
  <si>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</si>
  <si>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</si>
  <si>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</si>
  <si>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</si>
  <si>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</si>
  <si>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</si>
  <si>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</si>
  <si>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</si>
  <si>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</si>
  <si>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</si>
  <si>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</si>
  <si>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</si>
  <si>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</si>
  <si>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</si>
  <si>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</si>
  <si>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</si>
  <si>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</si>
  <si>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</si>
  <si>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</si>
  <si>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</si>
  <si>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</si>
  <si>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</si>
  <si>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</si>
  <si>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</si>
  <si>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</si>
  <si>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</si>
  <si>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</si>
  <si>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</si>
  <si>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</si>
  <si>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</si>
  <si>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</si>
  <si>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</si>
  <si>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</si>
  <si>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</si>
  <si>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</si>
  <si>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</si>
  <si>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</si>
  <si>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</si>
  <si>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</si>
  <si>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</si>
  <si>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</si>
  <si>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</si>
  <si>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</si>
  <si>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</si>
  <si>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</si>
  <si>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</si>
  <si>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</si>
  <si>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</si>
  <si>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</si>
  <si>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</si>
  <si>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</si>
  <si>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</si>
  <si>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</si>
  <si>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</si>
  <si>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</si>
  <si>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</si>
  <si>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</si>
  <si>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</si>
  <si>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</si>
  <si>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</si>
  <si>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</si>
  <si>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</si>
  <si>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</si>
  <si>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</si>
  <si>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</si>
  <si>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</si>
  <si>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</si>
  <si>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</si>
  <si>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</si>
  <si>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</si>
  <si>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</si>
  <si>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</si>
  <si>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</si>
  <si>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</si>
  <si>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</si>
  <si>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</si>
  <si>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</si>
  <si>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</si>
  <si>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</si>
  <si>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</si>
  <si>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</si>
  <si>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</si>
  <si>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</si>
  <si>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</si>
  <si>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</si>
  <si>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</si>
  <si>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</si>
  <si>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</si>
  <si>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</si>
  <si>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</si>
  <si>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</si>
  <si>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</si>
  <si>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</si>
  <si>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</si>
  <si>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</si>
  <si>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</si>
  <si>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</si>
  <si>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</si>
  <si>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</si>
  <si>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</si>
  <si>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</si>
  <si>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</si>
  <si>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</si>
  <si>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</si>
  <si>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</si>
  <si>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</si>
  <si>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</si>
  <si>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</si>
  <si>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</si>
  <si>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</si>
  <si>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</si>
  <si>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</si>
  <si>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</si>
  <si>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</si>
  <si>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</si>
  <si>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</si>
  <si>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</si>
  <si>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</si>
  <si>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</si>
  <si>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</si>
  <si>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</si>
  <si>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</si>
  <si>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</si>
  <si>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</si>
  <si>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</si>
  <si>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</si>
  <si>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</si>
  <si>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</si>
  <si>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</si>
  <si>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</si>
  <si>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</si>
  <si>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</si>
  <si>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</si>
  <si>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</si>
  <si>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</si>
  <si>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</si>
  <si>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</si>
  <si>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</si>
  <si>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</si>
  <si>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</si>
  <si>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</si>
  <si>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</si>
  <si>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</si>
  <si>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</si>
  <si>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</si>
  <si>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</si>
  <si>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</si>
  <si>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</si>
  <si>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</si>
  <si>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</si>
  <si>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</si>
  <si>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</si>
  <si>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</si>
  <si>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</si>
  <si>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</si>
  <si>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</si>
  <si>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</si>
  <si>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</si>
  <si>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</si>
  <si>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</si>
  <si>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</si>
  <si>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</si>
  <si>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</si>
  <si>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</si>
  <si>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</si>
  <si>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</si>
  <si>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</si>
  <si>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</si>
  <si>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</si>
  <si>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</si>
  <si>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</si>
  <si>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</si>
  <si>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</si>
  <si>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</si>
  <si>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</si>
  <si>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</si>
  <si>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</si>
  <si>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</si>
  <si>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</si>
  <si>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</si>
  <si>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</si>
  <si>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</si>
  <si>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</si>
  <si>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</si>
  <si>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</si>
  <si>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</si>
  <si>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</si>
  <si>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</si>
  <si>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</si>
  <si>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</si>
  <si>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</si>
  <si>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</si>
  <si>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</si>
  <si>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</si>
  <si>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</si>
  <si>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</si>
  <si>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</si>
  <si>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</si>
  <si>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</si>
  <si>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</si>
  <si>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</si>
  <si>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</si>
  <si>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</si>
  <si>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</si>
  <si>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</si>
  <si>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</si>
  <si>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</si>
  <si>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</si>
  <si>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</si>
  <si>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</si>
  <si>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</si>
  <si>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</si>
  <si>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</si>
  <si>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</si>
  <si>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</si>
  <si>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</si>
  <si>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</si>
  <si>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</si>
  <si>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</si>
  <si>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</si>
  <si>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</si>
  <si>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</si>
  <si>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</si>
  <si>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</si>
  <si>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</si>
  <si>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</si>
  <si>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</si>
  <si>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</si>
  <si>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</si>
  <si>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</si>
  <si>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</si>
  <si>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</si>
  <si>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</si>
  <si>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</si>
  <si>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</si>
  <si>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</si>
  <si>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</si>
  <si>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</si>
  <si>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</si>
  <si>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</si>
  <si>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</si>
  <si>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</si>
  <si>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</si>
  <si>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</si>
  <si>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</si>
  <si>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</si>
  <si>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</si>
  <si>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</si>
  <si>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</si>
  <si>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</si>
  <si>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</si>
  <si>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</si>
  <si>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</si>
  <si>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</si>
  <si>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</si>
  <si>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</si>
  <si>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</si>
  <si>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</si>
  <si>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</si>
  <si>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</si>
  <si>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</si>
  <si>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</si>
  <si>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</si>
  <si>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</si>
  <si>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</si>
  <si>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</si>
  <si>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</si>
  <si>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</si>
  <si>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</si>
  <si>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</si>
  <si>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</si>
  <si>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</si>
  <si>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</si>
  <si>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</si>
  <si>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</si>
  <si>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</si>
  <si>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</si>
  <si>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</si>
  <si>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</si>
  <si>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</si>
  <si>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</si>
  <si>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</si>
  <si>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</si>
  <si>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</si>
  <si>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</si>
  <si>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</si>
  <si>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</si>
  <si>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</si>
  <si>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</si>
  <si>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</si>
  <si>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</si>
  <si>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</si>
  <si>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</si>
  <si>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</si>
  <si>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</si>
  <si>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</si>
  <si>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</si>
  <si>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</si>
  <si>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</si>
  <si>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</si>
  <si>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</si>
  <si>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</si>
  <si>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</si>
  <si>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</si>
  <si>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</si>
  <si>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</si>
  <si>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</si>
  <si>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</si>
  <si>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</si>
  <si>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</si>
  <si>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</si>
  <si>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</si>
  <si>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</si>
  <si>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</si>
  <si>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</si>
  <si>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</si>
  <si>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</si>
  <si>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</si>
  <si>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</si>
  <si>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</si>
  <si>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</si>
  <si>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</si>
  <si>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</si>
  <si>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</si>
  <si>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</si>
  <si>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</si>
  <si>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</si>
  <si>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</si>
  <si>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</si>
  <si>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</si>
  <si>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</si>
  <si>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</si>
  <si>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</si>
  <si>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</si>
  <si>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</si>
  <si>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</si>
  <si>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</si>
  <si>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</si>
  <si>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</si>
  <si>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</si>
  <si>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</si>
  <si>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</si>
  <si>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</si>
  <si>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</si>
  <si>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</si>
  <si>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</si>
  <si>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</si>
  <si>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</si>
  <si>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</si>
  <si>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</si>
  <si>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</si>
  <si>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</si>
  <si>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</si>
  <si>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</si>
  <si>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</si>
  <si>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</si>
  <si>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</si>
  <si>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</si>
  <si>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</si>
  <si>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</si>
  <si>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</si>
  <si>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</si>
  <si>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</si>
  <si>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</si>
  <si>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</si>
  <si>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</si>
  <si>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</si>
  <si>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</si>
  <si>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</si>
  <si>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</si>
  <si>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</si>
  <si>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</si>
  <si>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</si>
  <si>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</si>
  <si>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</si>
  <si>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</si>
  <si>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</si>
  <si>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</si>
  <si>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</si>
  <si>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</si>
  <si>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</si>
  <si>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</si>
  <si>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</si>
  <si>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</si>
  <si>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</si>
  <si>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</si>
  <si>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</si>
  <si>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</si>
  <si>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</si>
  <si>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</si>
  <si>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</si>
  <si>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</si>
  <si>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</si>
  <si>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</si>
  <si>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</si>
  <si>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</si>
  <si>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</si>
  <si>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</si>
  <si>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</si>
  <si>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</si>
  <si>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</si>
  <si>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</si>
  <si>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</si>
  <si>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</si>
  <si>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</si>
  <si>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</si>
  <si>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</si>
  <si>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</si>
  <si>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</si>
  <si>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</si>
  <si>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</si>
  <si>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</si>
  <si>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</si>
  <si>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</si>
  <si>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</si>
  <si>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</si>
  <si>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</si>
  <si>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</si>
  <si>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</si>
  <si>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</si>
  <si>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</si>
  <si>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</si>
  <si>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</si>
  <si>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</si>
  <si>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</si>
  <si>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</si>
  <si>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</si>
  <si>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</si>
  <si>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</si>
  <si>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</si>
  <si>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</si>
  <si>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</si>
  <si>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</si>
  <si>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</si>
  <si>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</si>
  <si>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</si>
  <si>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</si>
  <si>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</si>
  <si>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</si>
  <si>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</si>
  <si>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</si>
  <si>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</si>
  <si>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</si>
  <si>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</si>
  <si>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</si>
  <si>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</si>
  <si>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</si>
  <si>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</si>
  <si>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</si>
  <si>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</si>
  <si>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</si>
  <si>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</si>
  <si>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</si>
  <si>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</si>
  <si>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</si>
  <si>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</si>
  <si>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</si>
  <si>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</si>
  <si>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</si>
  <si>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</si>
  <si>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</si>
  <si>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</si>
  <si>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</si>
  <si>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</si>
  <si>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</si>
  <si>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</si>
  <si>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</si>
  <si>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</si>
  <si>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</si>
  <si>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</si>
  <si>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</si>
  <si>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</si>
  <si>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</si>
  <si>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</si>
  <si>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</si>
  <si>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</si>
  <si>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</si>
  <si>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</si>
  <si>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</si>
  <si>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</si>
  <si>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</si>
  <si>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</si>
  <si>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</si>
  <si>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</si>
  <si>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</si>
  <si>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</si>
  <si>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</si>
  <si>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</si>
  <si>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</si>
  <si>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</si>
  <si>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</si>
  <si>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</si>
  <si>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</si>
  <si>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</si>
  <si>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</si>
  <si>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</si>
  <si>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</si>
  <si>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</si>
  <si>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</si>
  <si>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</si>
  <si>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</si>
  <si>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</si>
  <si>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</si>
  <si>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</si>
  <si>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</si>
  <si>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</si>
  <si>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</si>
  <si>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</si>
  <si>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</si>
  <si>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</si>
  <si>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</si>
  <si>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</si>
  <si>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</si>
  <si>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</si>
  <si>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</si>
  <si>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</si>
  <si>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</si>
  <si>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</si>
  <si>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</si>
  <si>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</si>
  <si>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</si>
  <si>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</si>
  <si>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</si>
  <si>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</si>
  <si>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</si>
  <si>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</si>
  <si>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</si>
  <si>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</si>
  <si>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</si>
  <si>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</si>
  <si>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</si>
  <si>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</si>
  <si>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</si>
  <si>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</si>
  <si>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</si>
  <si>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</si>
  <si>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</si>
  <si>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</si>
  <si>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</si>
  <si>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</si>
  <si>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</si>
  <si>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</si>
  <si>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</si>
  <si>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</si>
  <si>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</si>
  <si>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</si>
  <si>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</si>
  <si>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</si>
  <si>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</si>
  <si>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</si>
  <si>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</si>
  <si>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</si>
  <si>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</si>
  <si>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</si>
  <si>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</si>
  <si>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</si>
  <si>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</si>
  <si>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</si>
  <si>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</si>
  <si>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</si>
  <si>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</si>
  <si>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</si>
  <si>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</si>
  <si>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</si>
  <si>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</si>
  <si>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</si>
  <si>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</si>
  <si>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</si>
  <si>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</si>
  <si>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</si>
  <si>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</si>
  <si>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</si>
  <si>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</si>
  <si>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</si>
  <si>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</si>
  <si>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</si>
  <si>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</si>
  <si>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</si>
  <si>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</si>
  <si>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</si>
  <si>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</si>
  <si>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</si>
  <si>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</si>
  <si>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</si>
  <si>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</si>
  <si>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</si>
  <si>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</si>
  <si>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</si>
  <si>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</si>
  <si>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</si>
  <si>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</si>
  <si>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</si>
  <si>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</si>
  <si>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</si>
  <si>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</si>
  <si>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</si>
  <si>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</si>
  <si>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</si>
  <si>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</si>
  <si>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</si>
  <si>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</si>
  <si>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</si>
  <si>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</si>
  <si>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</si>
  <si>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</si>
  <si>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</si>
  <si>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</si>
  <si>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</si>
  <si>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</si>
  <si>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</si>
  <si>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</si>
  <si>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</si>
  <si>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</si>
  <si>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</si>
  <si>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</si>
  <si>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</si>
  <si>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</si>
  <si>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</si>
  <si>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</si>
  <si>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</si>
  <si>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</si>
  <si>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</si>
  <si>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</si>
  <si>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</si>
  <si>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</si>
  <si>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</si>
  <si>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</si>
  <si>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</si>
  <si>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</si>
  <si>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</si>
  <si>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</si>
  <si>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</si>
  <si>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</si>
  <si>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</si>
  <si>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</si>
  <si>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</si>
  <si>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</si>
  <si>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</si>
  <si>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</si>
  <si>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</si>
  <si>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</si>
  <si>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</si>
  <si>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</si>
  <si>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</si>
  <si>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</si>
  <si>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</si>
  <si>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</si>
  <si>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</si>
  <si>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</si>
  <si>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</si>
  <si>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</si>
  <si>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</si>
  <si>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</si>
  <si>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</si>
  <si>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</si>
  <si>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</si>
  <si>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</si>
  <si>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</si>
  <si>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</si>
  <si>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</si>
  <si>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</si>
  <si>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</si>
  <si>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</si>
  <si>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</si>
  <si>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</si>
  <si>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</si>
  <si>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</si>
  <si>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</si>
  <si>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</si>
  <si>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</si>
  <si>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</si>
  <si>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</si>
  <si>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</si>
  <si>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</si>
  <si>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</si>
  <si>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</si>
  <si>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</si>
  <si>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</si>
  <si>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</si>
  <si>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</si>
  <si>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</si>
  <si>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</si>
  <si>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</si>
  <si>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</si>
  <si>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</si>
  <si>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</si>
  <si>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</si>
  <si>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</si>
  <si>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</si>
  <si>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</si>
  <si>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</si>
  <si>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</si>
  <si>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</si>
  <si>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</si>
  <si>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</si>
  <si>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</si>
  <si>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</si>
  <si>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</si>
  <si>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</si>
  <si>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</si>
  <si>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</si>
  <si>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</si>
  <si>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</si>
  <si>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</si>
  <si>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</si>
  <si>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</si>
  <si>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</si>
  <si>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</si>
  <si>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</si>
  <si>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</si>
  <si>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</si>
  <si>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</si>
  <si>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</si>
  <si>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</si>
  <si>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</si>
  <si>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</si>
  <si>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</si>
  <si>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</si>
  <si>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</si>
  <si>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</si>
  <si>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</si>
  <si>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</si>
  <si>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</si>
  <si>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</si>
  <si>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</si>
  <si>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</si>
  <si>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</si>
  <si>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</si>
  <si>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</si>
  <si>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</si>
  <si>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</si>
  <si>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</si>
  <si>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</si>
  <si>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</si>
  <si>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</si>
  <si>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</si>
  <si>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</si>
  <si>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</si>
  <si>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</si>
  <si>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</si>
  <si>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</si>
  <si>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</si>
  <si>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</si>
  <si>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</si>
  <si>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</si>
  <si>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</si>
  <si>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</si>
  <si>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</si>
  <si>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</si>
  <si>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</si>
  <si>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</si>
  <si>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</si>
  <si>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</si>
  <si>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</si>
  <si>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</si>
  <si>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</si>
  <si>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</si>
  <si>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</si>
  <si>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</si>
  <si>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</si>
  <si>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</si>
  <si>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</si>
  <si>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</si>
  <si>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</si>
  <si>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</si>
  <si>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</si>
  <si>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</si>
  <si>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</si>
  <si>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</si>
  <si>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</si>
  <si>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</si>
  <si>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</si>
  <si>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</si>
  <si>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</si>
  <si>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</si>
  <si>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</si>
  <si>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</si>
  <si>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</si>
  <si>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</si>
  <si>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</si>
  <si>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</si>
  <si>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</si>
  <si>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</si>
  <si>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</si>
  <si>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</si>
  <si>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</si>
  <si>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</si>
  <si>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</si>
  <si>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</si>
  <si>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</si>
  <si>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</si>
  <si>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</si>
  <si>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</si>
  <si>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</si>
  <si>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</si>
  <si>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</si>
  <si>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</si>
  <si>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</si>
  <si>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</si>
  <si>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</si>
  <si>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</si>
  <si>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</si>
  <si>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</si>
  <si>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</si>
  <si>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</si>
  <si>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</si>
  <si>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</si>
  <si>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</si>
  <si>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</si>
  <si>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</si>
  <si>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</si>
  <si>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</si>
  <si>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</si>
  <si>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</si>
  <si>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</si>
  <si>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</si>
  <si>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</si>
  <si>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</si>
  <si>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</si>
  <si>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</si>
  <si>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</si>
  <si>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</si>
  <si>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</si>
  <si>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</si>
  <si>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</si>
  <si>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</si>
  <si>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</si>
  <si>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</si>
  <si>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</si>
  <si>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</si>
  <si>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</si>
  <si>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</si>
  <si>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</si>
  <si>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</si>
  <si>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</si>
  <si>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</si>
  <si>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</si>
  <si>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</si>
  <si>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</si>
  <si>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</si>
  <si>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</si>
  <si>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</si>
  <si>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</si>
  <si>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</si>
  <si>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</si>
  <si>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</si>
  <si>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</si>
  <si>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</si>
  <si>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</si>
  <si>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</si>
  <si>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</si>
  <si>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</si>
  <si>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</si>
  <si>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</si>
  <si>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</si>
  <si>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</si>
  <si>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</si>
  <si>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</si>
  <si>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</si>
  <si>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</si>
  <si>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</si>
  <si>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</si>
  <si>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</si>
  <si>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</si>
  <si>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</si>
  <si>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</si>
  <si>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</si>
  <si>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</si>
  <si>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</si>
  <si>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</si>
  <si>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</si>
  <si>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</si>
  <si>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</si>
  <si>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</si>
  <si>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</si>
  <si>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</si>
  <si>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</si>
  <si>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</si>
  <si>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</si>
  <si>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</si>
  <si>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</si>
  <si>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</si>
  <si>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</si>
  <si>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</si>
  <si>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</si>
  <si>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</si>
  <si>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</si>
  <si>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</si>
  <si>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</si>
  <si>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</si>
  <si>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</si>
  <si>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</si>
  <si>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</si>
  <si>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</si>
  <si>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</si>
  <si>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</si>
  <si>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</si>
  <si>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</si>
  <si>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</si>
  <si>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</si>
  <si>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</si>
  <si>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</si>
  <si>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</si>
  <si>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</si>
  <si>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</si>
  <si>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</si>
  <si>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</si>
  <si>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</si>
  <si>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</si>
  <si>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</si>
  <si>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</si>
  <si>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</si>
  <si>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</si>
  <si>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</si>
  <si>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</si>
  <si>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</si>
  <si>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</si>
  <si>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</si>
  <si>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</si>
  <si>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</si>
  <si>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</si>
  <si>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</si>
  <si>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</si>
  <si>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</si>
  <si>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</si>
  <si>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</si>
  <si>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</si>
  <si>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</si>
  <si>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</si>
  <si>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</si>
  <si>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</si>
  <si>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</si>
  <si>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</si>
  <si>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</si>
  <si>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</si>
  <si>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</si>
  <si>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</si>
  <si>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</si>
  <si>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</si>
  <si>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</si>
  <si>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</si>
  <si>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</si>
  <si>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</si>
  <si>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</si>
  <si>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</si>
  <si>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</si>
  <si>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</si>
  <si>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</si>
  <si>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</si>
  <si>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</si>
  <si>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</si>
  <si>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</si>
  <si>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</si>
  <si>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</si>
  <si>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</si>
  <si>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</si>
  <si>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</si>
  <si>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</si>
  <si>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</si>
  <si>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</si>
  <si>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</si>
  <si>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</si>
  <si>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</si>
  <si>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</si>
  <si>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</si>
  <si>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</si>
  <si>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</si>
  <si>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</si>
  <si>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</si>
  <si>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</si>
  <si>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</si>
  <si>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</si>
  <si>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</si>
  <si>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</si>
  <si>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</si>
  <si>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</si>
  <si>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</si>
  <si>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</si>
  <si>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</si>
  <si>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</si>
  <si>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</si>
  <si>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</si>
  <si>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</si>
  <si>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</si>
  <si>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</si>
  <si>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</si>
  <si>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</si>
  <si>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</si>
  <si>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</si>
  <si>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</si>
  <si>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</si>
  <si>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</si>
  <si>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</si>
  <si>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</si>
  <si>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</si>
  <si>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</si>
  <si>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</si>
  <si>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</si>
  <si>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</si>
  <si>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</si>
  <si>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</si>
  <si>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</si>
  <si>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</si>
  <si>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</si>
  <si>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</si>
  <si>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</si>
  <si>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</si>
  <si>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</si>
  <si>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</si>
  <si>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</si>
  <si>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</si>
  <si>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</si>
  <si>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</si>
  <si>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</si>
  <si>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</si>
  <si>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</si>
  <si>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</si>
  <si>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</si>
  <si>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</si>
  <si>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</si>
  <si>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</si>
  <si>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</si>
  <si>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</si>
  <si>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</si>
  <si>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</si>
  <si>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</si>
  <si>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</si>
  <si>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</si>
  <si>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</si>
  <si>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</si>
  <si>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</si>
  <si>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</si>
  <si>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</si>
  <si>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</si>
  <si>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</si>
  <si>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</si>
  <si>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</si>
  <si>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</si>
  <si>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</si>
  <si>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</si>
  <si>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</si>
  <si>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</si>
  <si>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</si>
  <si>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</si>
  <si>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</si>
  <si>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</si>
  <si>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</si>
  <si>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</si>
  <si>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</si>
  <si>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</si>
  <si>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</si>
  <si>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</si>
  <si>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</si>
  <si>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</si>
  <si>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</si>
  <si>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</si>
  <si>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</si>
  <si>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</si>
  <si>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</si>
  <si>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</si>
  <si>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</si>
  <si>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</si>
  <si>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</si>
  <si>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</si>
  <si>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</si>
  <si>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</si>
  <si>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</si>
  <si>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</si>
  <si>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</si>
  <si>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</si>
  <si>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</si>
  <si>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</si>
  <si>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</si>
  <si>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</si>
  <si>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</si>
  <si>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</si>
  <si>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</si>
  <si>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</si>
  <si>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</si>
  <si>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</si>
  <si>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</si>
  <si>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</si>
  <si>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</si>
  <si>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</si>
  <si>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</si>
  <si>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</si>
  <si>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</si>
  <si>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</si>
  <si>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</si>
  <si>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</si>
  <si>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</si>
  <si>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</si>
  <si>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</si>
  <si>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</si>
  <si>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</si>
  <si>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</si>
  <si>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</si>
  <si>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</si>
  <si>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</si>
  <si>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</si>
  <si>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</si>
  <si>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</si>
  <si>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</si>
  <si>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</si>
  <si>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</si>
  <si>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</si>
  <si>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</si>
  <si>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</si>
  <si>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</si>
  <si>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</si>
  <si>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</si>
  <si>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</si>
  <si>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</si>
  <si>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</si>
  <si>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</si>
  <si>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</si>
  <si>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</si>
  <si>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</si>
  <si>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</si>
  <si>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</si>
  <si>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</si>
  <si>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</si>
  <si>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</si>
  <si>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</si>
  <si>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</si>
  <si>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</si>
  <si>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</si>
  <si>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</si>
  <si>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</si>
  <si>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</si>
  <si>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</si>
  <si>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</si>
  <si>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</si>
  <si>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</si>
  <si>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</si>
  <si>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</si>
  <si>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</si>
  <si>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</si>
  <si>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</si>
  <si>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</si>
  <si>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</si>
  <si>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</si>
  <si>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</si>
  <si>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</si>
  <si>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</si>
  <si>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</si>
  <si>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</si>
  <si>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</si>
  <si>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</si>
  <si>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</si>
  <si>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</si>
  <si>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</si>
  <si>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</si>
  <si>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</si>
  <si>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</si>
  <si>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</si>
  <si>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</si>
  <si>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</si>
  <si>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</si>
  <si>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</si>
  <si>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</si>
  <si>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</si>
  <si>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</si>
  <si>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</si>
  <si>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</si>
  <si>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</si>
  <si>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</si>
  <si>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</si>
  <si>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</si>
  <si>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</si>
  <si>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</si>
  <si>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</si>
  <si>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</si>
  <si>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</si>
  <si>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</si>
  <si>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</si>
  <si>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</si>
  <si>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</si>
  <si>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</si>
  <si>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</si>
  <si>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</si>
  <si>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</si>
  <si>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</si>
  <si>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</si>
  <si>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</si>
  <si>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</si>
  <si>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</si>
  <si>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</si>
  <si>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</si>
  <si>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</si>
  <si>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</si>
  <si>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</si>
  <si>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</si>
  <si>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</si>
  <si>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</si>
  <si>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</si>
  <si>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</si>
  <si>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</si>
  <si>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</si>
  <si>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</si>
  <si>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</si>
  <si>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</si>
  <si>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</si>
  <si>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</si>
  <si>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</si>
  <si>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</si>
  <si>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</si>
  <si>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</si>
  <si>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</si>
  <si>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</si>
  <si>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</si>
  <si>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</si>
  <si>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</si>
  <si>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</si>
  <si>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</si>
  <si>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</si>
  <si>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</si>
  <si>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</si>
  <si>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</si>
  <si>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</si>
  <si>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</si>
  <si>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</si>
  <si>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</si>
  <si>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</si>
  <si>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</si>
  <si>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</si>
  <si>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</si>
  <si>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</si>
  <si>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</si>
  <si>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</si>
  <si>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</si>
  <si>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</si>
  <si>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</si>
  <si>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</si>
  <si>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</si>
  <si>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</si>
  <si>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</si>
  <si>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</si>
  <si>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</si>
  <si>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</si>
  <si>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</si>
  <si>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</si>
  <si>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</si>
  <si>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</si>
  <si>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</si>
  <si>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</si>
  <si>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</si>
  <si>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</si>
  <si>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</si>
  <si>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</si>
  <si>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</si>
  <si>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</si>
  <si>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</si>
  <si>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</si>
  <si>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</si>
  <si>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</si>
  <si>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</si>
  <si>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</si>
  <si>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</si>
  <si>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</si>
  <si>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</si>
  <si>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</si>
  <si>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</si>
  <si>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</si>
  <si>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</si>
  <si>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</si>
  <si>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</si>
  <si>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</si>
  <si>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</si>
  <si>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</si>
  <si>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</si>
  <si>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</si>
  <si>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</si>
  <si>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</si>
  <si>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</si>
  <si>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</si>
  <si>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</si>
  <si>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</si>
  <si>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</si>
  <si>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</si>
  <si>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</si>
  <si>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</si>
  <si>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</si>
  <si>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</si>
  <si>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</si>
  <si>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</si>
  <si>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</si>
  <si>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</si>
  <si>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</si>
  <si>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</si>
  <si>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</si>
  <si>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</si>
  <si>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</si>
  <si>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</si>
  <si>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</si>
  <si>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</si>
  <si>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</si>
  <si>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</si>
  <si>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</si>
  <si>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</si>
  <si>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</si>
  <si>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</si>
  <si>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</si>
  <si>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</si>
  <si>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</si>
  <si>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</si>
  <si>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</si>
  <si>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</si>
  <si>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</si>
  <si>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</si>
  <si>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</si>
  <si>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</si>
  <si>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</si>
  <si>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</si>
  <si>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</si>
  <si>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</si>
  <si>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</si>
  <si>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</si>
  <si>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</si>
  <si>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</si>
  <si>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</si>
  <si>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</si>
  <si>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</si>
  <si>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</si>
  <si>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</si>
  <si>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</si>
  <si>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</si>
  <si>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</si>
  <si>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</si>
  <si>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</si>
  <si>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</si>
  <si>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</si>
  <si>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</si>
  <si>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</si>
  <si>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</si>
  <si>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</si>
  <si>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</si>
  <si>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</si>
  <si>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</si>
  <si>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</si>
  <si>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</si>
  <si>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</si>
  <si>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</si>
  <si>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</si>
  <si>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</si>
  <si>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</si>
  <si>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</si>
  <si>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</si>
  <si>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</si>
  <si>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</si>
  <si>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</si>
  <si>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</si>
  <si>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</si>
  <si>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</si>
  <si>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</si>
  <si>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</si>
  <si>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</si>
  <si>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</si>
  <si>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</si>
  <si>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</si>
  <si>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</si>
  <si>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</si>
  <si>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</si>
  <si>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</si>
  <si>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</si>
  <si>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</si>
  <si>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</si>
  <si>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</si>
  <si>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</si>
  <si>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</si>
  <si>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</si>
  <si>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</si>
  <si>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</si>
  <si>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</si>
  <si>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</si>
  <si>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</si>
  <si>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</si>
  <si>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</si>
  <si>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</si>
  <si>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</si>
  <si>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</si>
  <si>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</si>
  <si>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</si>
  <si>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</si>
  <si>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</si>
  <si>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</si>
  <si>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</si>
  <si>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</si>
  <si>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</si>
  <si>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</si>
  <si>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</si>
  <si>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</si>
  <si>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</si>
  <si>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</si>
  <si>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</si>
  <si>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</si>
  <si>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</si>
  <si>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</si>
  <si>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</si>
  <si>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</si>
  <si>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</si>
  <si>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</si>
  <si>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</si>
  <si>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</si>
  <si>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</si>
  <si>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</si>
  <si>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</si>
  <si>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</si>
  <si>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</si>
  <si>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</si>
  <si>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</si>
  <si>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</si>
  <si>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</si>
  <si>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</si>
  <si>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</si>
  <si>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</si>
  <si>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</si>
  <si>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</si>
  <si>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</si>
  <si>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</si>
  <si>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</si>
  <si>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</si>
  <si>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</si>
  <si>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</si>
  <si>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</si>
  <si>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</si>
  <si>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</si>
  <si>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</si>
  <si>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</si>
  <si>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</si>
  <si>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</si>
  <si>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</si>
  <si>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</si>
  <si>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</si>
  <si>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</si>
  <si>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</si>
  <si>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</si>
  <si>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</si>
  <si>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</si>
  <si>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</si>
  <si>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</si>
  <si>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</si>
  <si>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</si>
  <si>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</si>
  <si>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</si>
  <si>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</si>
  <si>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</si>
  <si>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</si>
  <si>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</si>
  <si>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</si>
  <si>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</si>
  <si>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</si>
  <si>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</si>
  <si>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</si>
  <si>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</si>
  <si>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</si>
  <si>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</si>
  <si>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</si>
  <si>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</si>
  <si>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</si>
  <si>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</si>
  <si>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</si>
  <si>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</si>
  <si>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</si>
  <si>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</si>
  <si>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</si>
  <si>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</si>
  <si>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</si>
  <si>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</si>
  <si>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</si>
  <si>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</si>
  <si>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</si>
  <si>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</si>
  <si>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</si>
  <si>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</si>
  <si>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</si>
  <si>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</si>
  <si>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</si>
  <si>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</si>
  <si>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</si>
  <si>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</si>
  <si>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</si>
  <si>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</si>
  <si>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</si>
  <si>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</si>
  <si>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</si>
  <si>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</si>
  <si>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</si>
  <si>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</si>
  <si>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</si>
  <si>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</si>
  <si>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</si>
  <si>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</si>
  <si>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</si>
  <si>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</si>
  <si>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</si>
  <si>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</si>
  <si>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</si>
  <si>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</si>
  <si>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</si>
  <si>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</si>
  <si>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</si>
  <si>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</si>
  <si>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</si>
  <si>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</si>
  <si>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</si>
  <si>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</si>
  <si>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</si>
  <si>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</si>
  <si>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</si>
  <si>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</si>
  <si>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</si>
  <si>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</si>
  <si>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</si>
  <si>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</si>
  <si>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</si>
  <si>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</si>
  <si>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</si>
  <si>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</si>
  <si>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</si>
  <si>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</si>
  <si>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</si>
  <si>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</si>
  <si>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</si>
  <si>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</si>
  <si>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</si>
  <si>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</si>
  <si>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</si>
  <si>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</si>
  <si>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</si>
  <si>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</si>
  <si>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</si>
  <si>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</si>
  <si>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</si>
  <si>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</si>
  <si>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</si>
  <si>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</si>
  <si>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</si>
  <si>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</si>
  <si>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</si>
  <si>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</si>
  <si>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</si>
  <si>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</si>
  <si>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</si>
  <si>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</si>
  <si>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</si>
  <si>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</si>
  <si>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</si>
  <si>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</si>
  <si>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</si>
  <si>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</si>
  <si>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</si>
  <si>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</si>
  <si>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</si>
  <si>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</si>
  <si>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</si>
  <si>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</si>
  <si>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</si>
  <si>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</si>
  <si>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</si>
  <si>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</si>
  <si>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</si>
  <si>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</si>
  <si>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</si>
  <si>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</si>
  <si>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</si>
  <si>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</si>
  <si>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</si>
  <si>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</si>
  <si>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</si>
  <si>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</si>
  <si>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</si>
  <si>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</si>
  <si>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</si>
  <si>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</si>
  <si>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</si>
  <si>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</si>
  <si>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</si>
  <si>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</si>
  <si>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</si>
  <si>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</si>
  <si>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</si>
  <si>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</si>
  <si>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</si>
  <si>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</si>
  <si>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</si>
  <si>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</si>
  <si>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</si>
  <si>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</si>
  <si>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</si>
  <si>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</si>
  <si>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</si>
  <si>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</si>
  <si>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</si>
  <si>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</si>
  <si>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</si>
  <si>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</si>
  <si>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</si>
  <si>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</si>
  <si>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</si>
  <si>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</si>
  <si>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</si>
  <si>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</si>
  <si>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</si>
  <si>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</si>
  <si>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</si>
  <si>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</si>
  <si>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</si>
  <si>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</si>
  <si>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</si>
  <si>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</si>
  <si>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</si>
  <si>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</si>
  <si>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</si>
  <si>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</si>
  <si>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</si>
  <si>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</si>
  <si>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</si>
  <si>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</si>
  <si>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</si>
  <si>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</si>
  <si>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</si>
  <si>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</si>
  <si>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</si>
  <si>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</si>
  <si>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</si>
  <si>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</si>
  <si>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</si>
  <si>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</si>
  <si>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</si>
  <si>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</si>
  <si>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</si>
  <si>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</si>
  <si>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</si>
  <si>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</si>
  <si>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</si>
  <si>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</si>
  <si>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</si>
  <si>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</si>
  <si>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</si>
  <si>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</si>
  <si>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</si>
  <si>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</si>
  <si>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</si>
  <si>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</si>
  <si>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</si>
  <si>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</si>
  <si>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</si>
  <si>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</si>
  <si>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</si>
  <si>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</si>
  <si>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</si>
  <si>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</si>
  <si>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</si>
  <si>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</si>
  <si>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</si>
  <si>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</si>
  <si>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</si>
  <si>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</si>
  <si>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</si>
  <si>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</si>
  <si>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</si>
  <si>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</si>
  <si>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</si>
  <si>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</si>
  <si>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</si>
  <si>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</si>
  <si>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</si>
  <si>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</si>
  <si>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</si>
  <si>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</si>
  <si>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</si>
  <si>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</si>
  <si>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</si>
  <si>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</si>
  <si>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</si>
  <si>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</si>
  <si>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</si>
  <si>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</si>
  <si>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</si>
  <si>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</si>
  <si>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</si>
  <si>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</si>
  <si>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</si>
  <si>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</si>
  <si>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</si>
  <si>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</si>
  <si>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</si>
  <si>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</si>
  <si>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</si>
  <si>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</si>
  <si>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</si>
  <si>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</si>
  <si>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</si>
  <si>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</si>
  <si>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</si>
  <si>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</si>
  <si>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</si>
  <si>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</si>
  <si>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</si>
  <si>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</si>
  <si>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</si>
  <si>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</si>
  <si>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</si>
  <si>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</si>
  <si>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</si>
  <si>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</si>
  <si>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</si>
  <si>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</si>
  <si>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</si>
  <si>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</si>
  <si>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</si>
  <si>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</si>
  <si>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</si>
  <si>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</si>
  <si>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</si>
  <si>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</si>
  <si>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</si>
  <si>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</si>
  <si>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</si>
  <si>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</si>
  <si>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</si>
  <si>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</si>
  <si>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</si>
  <si>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</si>
  <si>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</si>
  <si>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</si>
  <si>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</si>
  <si>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</si>
  <si>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</si>
  <si>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</si>
  <si>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</si>
  <si>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</si>
  <si>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</si>
  <si>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</si>
  <si>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</si>
  <si>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</si>
  <si>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</si>
  <si>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</si>
  <si>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</si>
  <si>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</si>
  <si>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</si>
  <si>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</si>
  <si>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</si>
  <si>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</si>
  <si>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</si>
  <si>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</si>
  <si>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</si>
  <si>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</si>
  <si>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</si>
  <si>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</si>
  <si>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</si>
  <si>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</si>
  <si>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</si>
  <si>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</si>
  <si>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</si>
  <si>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</si>
  <si>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</si>
  <si>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</si>
  <si>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</si>
  <si>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</si>
  <si>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</si>
  <si>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</si>
  <si>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</si>
  <si>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</si>
  <si>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</si>
  <si>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</si>
  <si>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</si>
  <si>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</si>
  <si>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</si>
  <si>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</si>
  <si>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</si>
  <si>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</si>
  <si>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</si>
  <si>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</si>
  <si>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</si>
  <si>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</si>
  <si>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</si>
  <si>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</si>
  <si>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</si>
  <si>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</si>
  <si>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</si>
  <si>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</si>
  <si>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</si>
  <si>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</si>
  <si>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</si>
  <si>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</si>
  <si>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</si>
  <si>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</si>
  <si>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</si>
  <si>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</si>
  <si>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</si>
  <si>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</si>
  <si>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</si>
  <si>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</si>
  <si>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</si>
  <si>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</si>
  <si>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</si>
  <si>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</si>
  <si>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</si>
  <si>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</si>
  <si>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</si>
  <si>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</si>
  <si>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</si>
  <si>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</si>
  <si>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</si>
  <si>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</si>
  <si>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</si>
  <si>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</si>
  <si>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</si>
  <si>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</si>
  <si>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</si>
  <si>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</si>
  <si>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</si>
  <si>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</si>
  <si>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</si>
  <si>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</si>
  <si>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</si>
  <si>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</si>
  <si>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</si>
  <si>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</si>
  <si>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</si>
  <si>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</si>
  <si>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</si>
  <si>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</si>
  <si>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</si>
  <si>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</si>
  <si>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</si>
  <si>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</si>
  <si>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</si>
  <si>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</si>
  <si>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</si>
  <si>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</si>
  <si>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</si>
  <si>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</si>
  <si>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</si>
  <si>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</si>
  <si>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</si>
  <si>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</si>
  <si>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</si>
  <si>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</si>
  <si>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</si>
  <si>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</si>
  <si>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</si>
  <si>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</si>
  <si>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</si>
  <si>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</si>
  <si>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</si>
  <si>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</si>
  <si>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</si>
  <si>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</si>
  <si>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</si>
  <si>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</si>
  <si>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</si>
  <si>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</si>
  <si>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</si>
  <si>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</si>
  <si>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</si>
  <si>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</si>
  <si>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</si>
  <si>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</si>
  <si>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</si>
  <si>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</si>
  <si>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</si>
  <si>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</si>
  <si>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</si>
  <si>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</si>
  <si>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</si>
  <si>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</si>
  <si>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</si>
  <si>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</si>
  <si>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</si>
  <si>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</si>
  <si>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</si>
  <si>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</si>
  <si>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</si>
  <si>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</si>
  <si>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</si>
  <si>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</si>
  <si>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</si>
  <si>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</si>
  <si>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</si>
  <si>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</si>
  <si>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</si>
  <si>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</si>
  <si>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</si>
  <si>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</si>
  <si>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</si>
  <si>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</si>
  <si>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</si>
  <si>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</si>
  <si>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</si>
  <si>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</si>
  <si>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</si>
  <si>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</si>
  <si>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</si>
  <si>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</si>
  <si>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</si>
  <si>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</si>
  <si>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</si>
  <si>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</si>
  <si>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</si>
  <si>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</si>
  <si>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</si>
  <si>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</si>
  <si>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</si>
  <si>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</si>
  <si>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</si>
  <si>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</si>
  <si>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</si>
  <si>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</si>
  <si>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</si>
  <si>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</si>
  <si>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</si>
  <si>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</si>
  <si>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</si>
  <si>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</si>
  <si>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</si>
  <si>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</si>
  <si>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</si>
  <si>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</si>
  <si>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</si>
  <si>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</si>
  <si>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</si>
  <si>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</si>
  <si>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</si>
  <si>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</si>
  <si>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</si>
  <si>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</si>
  <si>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</si>
  <si>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</si>
  <si>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</si>
  <si>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</si>
  <si>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</si>
  <si>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</si>
  <si>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</si>
  <si>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</si>
  <si>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</si>
  <si>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</si>
  <si>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</si>
  <si>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</si>
  <si>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</si>
  <si>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</si>
  <si>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</si>
  <si>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</si>
  <si>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</si>
  <si>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</si>
  <si>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</si>
  <si>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</si>
  <si>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</si>
  <si>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</si>
  <si>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</si>
  <si>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</si>
  <si>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</si>
  <si>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</si>
  <si>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</si>
  <si>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</si>
  <si>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</si>
  <si>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</si>
  <si>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</si>
  <si>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</si>
  <si>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</si>
  <si>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</si>
  <si>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</si>
  <si>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</si>
  <si>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</si>
  <si>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</si>
  <si>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</si>
  <si>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</si>
  <si>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</si>
  <si>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</si>
  <si>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</si>
  <si>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</si>
  <si>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</si>
  <si>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</si>
  <si>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</si>
  <si>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</si>
  <si>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</si>
  <si>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</si>
  <si>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</si>
  <si>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</si>
  <si>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</si>
  <si>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</si>
  <si>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</si>
  <si>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</si>
  <si>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</si>
  <si>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</si>
  <si>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</si>
  <si>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</si>
  <si>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</si>
  <si>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</si>
  <si>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</si>
  <si>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</si>
  <si>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</si>
  <si>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</si>
  <si>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</si>
  <si>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</si>
  <si>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</si>
  <si>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</si>
  <si>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</si>
  <si>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</si>
  <si>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</si>
  <si>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</si>
  <si>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</si>
  <si>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</si>
  <si>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</si>
  <si>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</si>
  <si>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</si>
  <si>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</si>
  <si>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</si>
  <si>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</si>
  <si>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</si>
  <si>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</si>
  <si>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</si>
  <si>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</si>
  <si>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</si>
  <si>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</si>
  <si>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</si>
  <si>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</si>
  <si>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</si>
  <si>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</si>
  <si>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</si>
  <si>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</si>
  <si>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</si>
  <si>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</si>
  <si>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</si>
  <si>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</si>
  <si>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</si>
  <si>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</si>
  <si>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</si>
  <si>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</si>
  <si>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</si>
  <si>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</si>
  <si>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</si>
  <si>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</si>
  <si>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</si>
  <si>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</si>
  <si>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</si>
  <si>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</si>
  <si>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</si>
  <si>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</si>
  <si>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</si>
  <si>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</si>
  <si>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</si>
  <si>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</si>
  <si>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</si>
  <si>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</si>
  <si>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</si>
  <si>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</si>
  <si>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</si>
  <si>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</si>
  <si>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</si>
  <si>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</si>
  <si>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</si>
  <si>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</si>
  <si>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</si>
  <si>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</si>
  <si>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</si>
  <si>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</si>
  <si>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</si>
  <si>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</si>
  <si>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</si>
  <si>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</si>
  <si>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</si>
  <si>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</si>
  <si>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</si>
  <si>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</si>
  <si>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</si>
  <si>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</si>
  <si>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</si>
  <si>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</si>
  <si>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</si>
  <si>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</si>
  <si>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</si>
  <si>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</si>
  <si>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</si>
  <si>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</si>
  <si>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</si>
  <si>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</si>
  <si>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</si>
  <si>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</si>
  <si>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</si>
  <si>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</si>
  <si>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</si>
  <si>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</si>
  <si>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</si>
  <si>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</si>
  <si>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</si>
  <si>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</si>
  <si>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</si>
  <si>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</si>
  <si>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</si>
  <si>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</si>
  <si>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</si>
  <si>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</si>
  <si>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</si>
  <si>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</si>
  <si>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</si>
  <si>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</si>
  <si>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</si>
  <si>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</si>
  <si>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</si>
  <si>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</si>
  <si>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</si>
  <si>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</si>
  <si>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</si>
  <si>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</si>
  <si>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</si>
  <si>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</si>
  <si>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</si>
  <si>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</si>
  <si>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</si>
  <si>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</si>
  <si>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</si>
  <si>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</si>
  <si>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</si>
  <si>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</si>
  <si>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</si>
  <si>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</si>
  <si>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</si>
  <si>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</si>
  <si>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</si>
  <si>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</si>
  <si>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</si>
  <si>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</si>
  <si>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</si>
  <si>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</si>
  <si>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</si>
  <si>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</si>
  <si>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</si>
  <si>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</si>
  <si>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</si>
  <si>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</si>
  <si>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</si>
  <si>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</si>
  <si>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</si>
  <si>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</si>
  <si>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</si>
  <si>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</si>
  <si>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</si>
  <si>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</si>
  <si>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</si>
  <si>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</si>
  <si>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</si>
  <si>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</si>
  <si>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</si>
  <si>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</si>
  <si>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</si>
  <si>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</si>
  <si>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</si>
  <si>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</si>
  <si>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</si>
  <si>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</si>
  <si>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</si>
  <si>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</si>
  <si>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</si>
  <si>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</si>
  <si>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</si>
  <si>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</si>
  <si>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</si>
  <si>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</si>
  <si>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</si>
  <si>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</si>
  <si>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</si>
  <si>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</si>
  <si>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</si>
  <si>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</si>
  <si>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</si>
  <si>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</si>
  <si>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</si>
  <si>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</si>
  <si>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</si>
  <si>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</si>
  <si>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</si>
  <si>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</si>
  <si>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</si>
  <si>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</si>
  <si>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</si>
  <si>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</si>
  <si>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</si>
  <si>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</si>
  <si>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</si>
  <si>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</si>
  <si>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</si>
  <si>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</si>
  <si>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</si>
  <si>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</si>
  <si>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</si>
  <si>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</si>
  <si>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</si>
  <si>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</si>
  <si>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</si>
  <si>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</si>
  <si>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</si>
  <si>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</si>
  <si>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</si>
  <si>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</si>
  <si>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</si>
  <si>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</si>
  <si>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</si>
  <si>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</si>
  <si>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</si>
  <si>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</si>
  <si>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</si>
  <si>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</si>
  <si>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</si>
  <si>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</si>
  <si>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</si>
  <si>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</si>
  <si>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</si>
  <si>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</si>
  <si>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</si>
  <si>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</si>
  <si>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</si>
  <si>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</si>
  <si>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</si>
  <si>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</si>
  <si>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</si>
  <si>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</si>
  <si>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</si>
  <si>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</si>
  <si>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</si>
  <si>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</si>
  <si>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</si>
  <si>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</si>
  <si>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</si>
  <si>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</si>
  <si>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</si>
  <si>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</si>
  <si>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</si>
  <si>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</si>
  <si>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</si>
  <si>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</si>
  <si>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</si>
  <si>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</si>
  <si>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</si>
  <si>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</si>
  <si>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</si>
  <si>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</si>
  <si>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</si>
  <si>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</si>
  <si>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</si>
  <si>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</si>
  <si>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</si>
  <si>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</si>
  <si>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</si>
  <si>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</si>
  <si>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</si>
  <si>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</si>
  <si>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</si>
  <si>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</si>
  <si>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</si>
  <si>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</si>
  <si>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</si>
  <si>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</si>
  <si>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</si>
  <si>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</si>
  <si>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</si>
  <si>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</si>
  <si>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</si>
  <si>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</si>
  <si>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</si>
  <si>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</si>
  <si>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</si>
  <si>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</si>
  <si>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</si>
  <si>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</si>
  <si>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</si>
  <si>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</si>
  <si>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</si>
  <si>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</si>
  <si>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</si>
  <si>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</si>
  <si>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</si>
  <si>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</si>
  <si>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</si>
  <si>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</si>
  <si>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</si>
  <si>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</si>
  <si>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</si>
  <si>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</si>
  <si>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</si>
  <si>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</si>
  <si>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</si>
  <si>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</si>
  <si>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</si>
  <si>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</si>
  <si>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</si>
  <si>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</si>
  <si>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</si>
  <si>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</si>
  <si>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</si>
  <si>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</si>
  <si>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</si>
  <si>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</si>
  <si>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</si>
  <si>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</si>
  <si>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</si>
  <si>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</si>
  <si>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</si>
  <si>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</si>
  <si>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</si>
  <si>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</si>
  <si>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</si>
  <si>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</si>
  <si>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</si>
  <si>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</si>
  <si>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</si>
  <si>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</si>
  <si>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</si>
  <si>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</si>
  <si>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</si>
  <si>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</si>
  <si>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</si>
  <si>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</si>
  <si>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</si>
  <si>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</si>
  <si>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</si>
  <si>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</si>
  <si>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</si>
  <si>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</si>
  <si>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</si>
  <si>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</si>
  <si>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</si>
  <si>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</si>
  <si>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</si>
  <si>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</si>
  <si>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</si>
  <si>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</si>
  <si>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</si>
  <si>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</si>
  <si>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</si>
  <si>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</si>
  <si>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</si>
  <si>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</si>
  <si>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</si>
  <si>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</si>
  <si>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</si>
  <si>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</si>
  <si>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</si>
  <si>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</si>
  <si>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</si>
  <si>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</si>
  <si>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</si>
  <si>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</si>
  <si>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</si>
  <si>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</si>
  <si>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</si>
  <si>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</si>
  <si>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</si>
  <si>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</si>
  <si>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</si>
  <si>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</si>
  <si>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</si>
  <si>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</si>
  <si>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</si>
  <si>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</si>
  <si>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</si>
  <si>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</si>
  <si>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</si>
  <si>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</si>
  <si>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</si>
  <si>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</si>
  <si>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</si>
  <si>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</si>
  <si>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</si>
  <si>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</si>
  <si>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</si>
  <si>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</si>
  <si>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</si>
  <si>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</si>
  <si>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</si>
  <si>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</si>
  <si>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</si>
  <si>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</si>
  <si>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</si>
  <si>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</si>
  <si>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</si>
  <si>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</si>
  <si>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</si>
  <si>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</si>
  <si>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</si>
  <si>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</si>
  <si>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</si>
  <si>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</si>
  <si>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</si>
  <si>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</si>
  <si>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</si>
  <si>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</si>
  <si>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</si>
  <si>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</si>
  <si>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</si>
  <si>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</si>
  <si>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</si>
  <si>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</si>
  <si>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</si>
  <si>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</si>
  <si>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</si>
  <si>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</si>
  <si>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</si>
  <si>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</si>
  <si>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</si>
  <si>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</si>
  <si>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</si>
  <si>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</si>
  <si>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</si>
  <si>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</si>
  <si>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</si>
  <si>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</si>
  <si>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</si>
  <si>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</si>
  <si>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</si>
  <si>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</si>
  <si>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</si>
  <si>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</si>
  <si>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</si>
  <si>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</si>
  <si>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</si>
  <si>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</si>
  <si>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</si>
  <si>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</si>
  <si>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</si>
  <si>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</si>
  <si>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</si>
  <si>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</si>
  <si>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</si>
  <si>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</si>
  <si>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</si>
  <si>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</si>
  <si>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</si>
  <si>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</si>
  <si>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</si>
  <si>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</si>
  <si>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</si>
  <si>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</si>
  <si>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</si>
  <si>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</si>
  <si>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</si>
  <si>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</si>
  <si>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</si>
  <si>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</si>
  <si>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</si>
  <si>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</si>
  <si>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</si>
  <si>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</si>
  <si>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</si>
  <si>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</si>
  <si>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</si>
  <si>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</si>
  <si>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</si>
  <si>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</si>
  <si>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</si>
  <si>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</si>
  <si>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</si>
  <si>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</si>
  <si>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</si>
  <si>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</si>
  <si>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</si>
  <si>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</si>
  <si>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</si>
  <si>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</si>
  <si>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</si>
  <si>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</si>
  <si>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</si>
  <si>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</si>
  <si>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</si>
  <si>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</si>
  <si>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</si>
  <si>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</si>
  <si>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</si>
  <si>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</si>
  <si>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</si>
  <si>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</si>
  <si>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</si>
  <si>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</si>
  <si>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</si>
  <si>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</si>
  <si>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</si>
  <si>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</si>
  <si>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</si>
  <si>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</si>
  <si>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</si>
  <si>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</si>
  <si>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</si>
  <si>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</si>
  <si>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</si>
  <si>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</si>
  <si>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</si>
  <si>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</si>
  <si>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</si>
  <si>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</si>
  <si>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</si>
  <si>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</si>
  <si>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</si>
  <si>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</si>
  <si>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</si>
  <si>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</si>
  <si>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</si>
  <si>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</si>
  <si>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</si>
  <si>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</si>
  <si>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</si>
  <si>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</si>
  <si>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</si>
  <si>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</si>
  <si>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</si>
  <si>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</si>
  <si>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</si>
  <si>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</si>
  <si>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</si>
  <si>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</si>
  <si>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</si>
  <si>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</si>
  <si>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</si>
  <si>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</si>
  <si>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</si>
  <si>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</si>
  <si>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</si>
  <si>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</si>
  <si>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</si>
  <si>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</si>
  <si>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</si>
  <si>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</si>
  <si>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</si>
  <si>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</si>
  <si>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</si>
  <si>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</si>
  <si>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</si>
  <si>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</si>
  <si>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</si>
  <si>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</si>
  <si>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</si>
  <si>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</si>
  <si>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</si>
  <si>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</si>
  <si>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</si>
  <si>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</si>
  <si>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</si>
  <si>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</si>
  <si>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</si>
  <si>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</si>
  <si>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</si>
  <si>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</si>
  <si>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</si>
  <si>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</si>
  <si>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</si>
  <si>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</si>
  <si>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</si>
  <si>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</si>
  <si>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</si>
  <si>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</si>
  <si>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</si>
  <si>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</si>
  <si>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</si>
  <si>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</si>
  <si>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</si>
  <si>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</si>
  <si>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</si>
  <si>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</si>
  <si>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</si>
  <si>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</si>
  <si>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</si>
  <si>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</si>
  <si>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</si>
  <si>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</si>
  <si>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</si>
  <si>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</si>
  <si>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</si>
  <si>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</si>
  <si>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</si>
  <si>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</si>
  <si>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</si>
  <si>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</si>
  <si>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</si>
  <si>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</si>
  <si>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</si>
  <si>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</si>
  <si>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</si>
  <si>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</si>
  <si>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</si>
  <si>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</si>
  <si>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</si>
  <si>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</si>
  <si>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</si>
  <si>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</si>
  <si>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</si>
  <si>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</si>
  <si>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</si>
  <si>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</si>
  <si>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</si>
  <si>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</si>
  <si>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</si>
  <si>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</si>
  <si>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</si>
  <si>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</si>
  <si>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</si>
  <si>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</si>
  <si>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</si>
  <si>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</si>
  <si>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</si>
  <si>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</si>
  <si>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</si>
  <si>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</si>
  <si>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</si>
  <si>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</si>
  <si>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</si>
  <si>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</si>
  <si>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</si>
  <si>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</si>
  <si>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</si>
  <si>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</si>
  <si>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</si>
  <si>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</si>
  <si>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</si>
  <si>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</si>
  <si>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</si>
  <si>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</si>
  <si>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</si>
  <si>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</si>
  <si>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</si>
  <si>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</si>
  <si>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</si>
  <si>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</si>
  <si>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</si>
  <si>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</si>
  <si>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</si>
  <si>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</si>
  <si>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</si>
  <si>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</si>
  <si>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</si>
  <si>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</si>
  <si>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</si>
  <si>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</si>
  <si>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</si>
  <si>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</si>
  <si>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</si>
  <si>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</si>
  <si>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</si>
  <si>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</si>
  <si>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</si>
  <si>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</si>
  <si>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</si>
  <si>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</si>
  <si>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</si>
  <si>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</si>
  <si>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</si>
  <si>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</si>
  <si>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</si>
  <si>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</si>
  <si>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</si>
  <si>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</si>
  <si>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</si>
  <si>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</si>
  <si>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</si>
  <si>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</si>
  <si>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</si>
  <si>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</si>
  <si>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</si>
  <si>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</si>
  <si>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</si>
  <si>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</si>
  <si>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</si>
  <si>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</si>
  <si>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</si>
  <si>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</si>
  <si>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</si>
  <si>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</si>
  <si>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</si>
  <si>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</si>
  <si>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</si>
  <si>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</si>
  <si>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</si>
  <si>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</si>
  <si>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</si>
  <si>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</si>
  <si>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</si>
  <si>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</si>
  <si>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</si>
  <si>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</si>
  <si>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</si>
  <si>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</si>
  <si>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</si>
  <si>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</si>
  <si>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</si>
  <si>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</si>
  <si>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</si>
  <si>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</si>
  <si>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</si>
  <si>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</si>
  <si>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</si>
  <si>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</si>
  <si>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</si>
  <si>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</si>
  <si>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</si>
  <si>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</si>
  <si>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</si>
  <si>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</si>
  <si>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</si>
  <si>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</si>
  <si>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</si>
  <si>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</si>
  <si>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</si>
  <si>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</si>
  <si>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</si>
  <si>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</si>
  <si>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</si>
  <si>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</si>
  <si>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</si>
  <si>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</si>
  <si>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</si>
  <si>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</si>
  <si>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</si>
  <si>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</si>
  <si>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</si>
  <si>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</si>
  <si>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</si>
  <si>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</si>
  <si>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</si>
  <si>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</si>
  <si>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</si>
  <si>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</si>
  <si>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</si>
  <si>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</si>
  <si>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</si>
  <si>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</si>
  <si>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</si>
  <si>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</si>
  <si>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</si>
  <si>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</si>
  <si>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</si>
  <si>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</si>
  <si>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</si>
  <si>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</si>
  <si>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</si>
  <si>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</si>
  <si>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</si>
  <si>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</si>
  <si>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</si>
  <si>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</si>
  <si>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</si>
  <si>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</si>
  <si>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</si>
  <si>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</si>
  <si>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</si>
  <si>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</si>
  <si>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</si>
  <si>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</si>
  <si>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</si>
  <si>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</si>
  <si>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</si>
  <si>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</si>
  <si>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</si>
  <si>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</si>
  <si>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</si>
  <si>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</si>
  <si>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</si>
  <si>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</si>
  <si>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</si>
  <si>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</si>
  <si>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</si>
  <si>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</si>
  <si>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</si>
  <si>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</si>
  <si>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</si>
  <si>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</si>
  <si>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</si>
  <si>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</si>
  <si>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</si>
  <si>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</si>
  <si>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</si>
  <si>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</si>
  <si>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</si>
  <si>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</si>
  <si>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</si>
  <si>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</si>
  <si>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</si>
  <si>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</si>
  <si>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</si>
  <si>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</si>
  <si>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</si>
  <si>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</si>
  <si>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</si>
  <si>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</si>
  <si>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</si>
  <si>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</si>
  <si>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</si>
  <si>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</si>
  <si>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</si>
  <si>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</si>
  <si>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</si>
  <si>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</si>
  <si>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</si>
  <si>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</si>
  <si>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</si>
  <si>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</si>
  <si>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</si>
  <si>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</si>
  <si>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</si>
  <si>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</si>
  <si>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</si>
  <si>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</si>
  <si>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</si>
  <si>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</si>
  <si>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</si>
  <si>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</si>
  <si>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</si>
  <si>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</si>
  <si>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</si>
  <si>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</si>
  <si>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</si>
  <si>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</si>
  <si>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</si>
  <si>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</si>
  <si>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</si>
  <si>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</si>
  <si>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</si>
  <si>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</si>
  <si>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</si>
  <si>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</si>
  <si>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</si>
  <si>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</si>
  <si>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</si>
  <si>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</si>
  <si>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</si>
  <si>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</si>
  <si>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</si>
  <si>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</si>
  <si>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</si>
  <si>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</si>
  <si>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</si>
  <si>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</si>
  <si>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</si>
  <si>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</si>
  <si>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</si>
  <si>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</si>
  <si>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</si>
  <si>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</si>
  <si>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</si>
  <si>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</si>
  <si>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</si>
  <si>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</si>
  <si>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</si>
  <si>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</si>
  <si>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</si>
  <si>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</si>
  <si>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</si>
  <si>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</si>
  <si>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</si>
  <si>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</si>
  <si>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</si>
  <si>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</si>
  <si>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</si>
  <si>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</si>
  <si>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</si>
  <si>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</si>
  <si>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</si>
  <si>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</si>
  <si>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</si>
  <si>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</si>
  <si>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</si>
  <si>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</si>
  <si>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</si>
  <si>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</si>
  <si>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</si>
  <si>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</si>
  <si>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</si>
  <si>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</si>
  <si>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</si>
  <si>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</si>
  <si>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</si>
  <si>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</si>
  <si>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</si>
  <si>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</si>
  <si>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</si>
  <si>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</si>
  <si>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</si>
  <si>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</si>
  <si>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</si>
  <si>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</si>
  <si>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</si>
  <si>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</si>
  <si>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</si>
  <si>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</si>
  <si>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</si>
  <si>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</si>
  <si>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</si>
  <si>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</si>
  <si>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</si>
  <si>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</si>
  <si>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</si>
  <si>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</si>
  <si>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</si>
  <si>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</si>
  <si>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</si>
  <si>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</si>
  <si>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</si>
  <si>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</si>
  <si>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</si>
  <si>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</si>
  <si>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</si>
  <si>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</si>
  <si>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</si>
  <si>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</si>
  <si>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</si>
  <si>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</si>
  <si>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</si>
  <si>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</si>
  <si>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</si>
  <si>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</si>
  <si>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</si>
  <si>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</si>
  <si>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</si>
  <si>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</si>
  <si>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</si>
  <si>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</si>
  <si>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</si>
  <si>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</si>
  <si>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</si>
  <si>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</si>
  <si>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</si>
  <si>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</si>
  <si>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</si>
  <si>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</si>
  <si>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</si>
  <si>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</si>
  <si>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</si>
  <si>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</si>
  <si>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</si>
  <si>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</si>
  <si>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</si>
  <si>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</si>
  <si>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</si>
  <si>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</si>
  <si>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</si>
  <si>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</si>
  <si>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</si>
  <si>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</si>
  <si>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</si>
  <si>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</si>
  <si>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</si>
  <si>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</si>
  <si>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</si>
  <si>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</si>
  <si>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</si>
  <si>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</si>
  <si>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</si>
  <si>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</si>
  <si>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</si>
  <si>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</si>
  <si>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</si>
  <si>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</si>
  <si>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</si>
  <si>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</si>
  <si>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</si>
  <si>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</si>
  <si>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</si>
  <si>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</si>
  <si>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</si>
  <si>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</si>
  <si>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</si>
  <si>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</si>
  <si>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</si>
  <si>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</si>
  <si>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</si>
  <si>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</si>
  <si>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</si>
  <si>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</si>
  <si>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</si>
  <si>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</si>
  <si>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</si>
  <si>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</si>
  <si>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</si>
  <si>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</si>
  <si>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</si>
  <si>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</si>
  <si>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</si>
  <si>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</si>
  <si>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</si>
  <si>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</si>
  <si>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</si>
  <si>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</si>
  <si>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</si>
  <si>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</si>
  <si>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</si>
  <si>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</si>
  <si>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</si>
  <si>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</si>
  <si>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</si>
  <si>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</si>
  <si>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</si>
  <si>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</si>
  <si>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</si>
  <si>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</si>
  <si>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</si>
  <si>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</si>
  <si>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</si>
  <si>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</si>
  <si>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</si>
  <si>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</si>
  <si>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</si>
  <si>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</si>
  <si>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</si>
  <si>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</si>
  <si>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</si>
  <si>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</si>
  <si>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</si>
  <si>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</si>
  <si>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</si>
  <si>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</si>
  <si>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</si>
  <si>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</si>
  <si>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</si>
  <si>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</si>
  <si>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</si>
  <si>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</si>
  <si>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</si>
  <si>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</si>
  <si>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</si>
  <si>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</si>
  <si>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</si>
  <si>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</si>
  <si>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</si>
  <si>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</si>
  <si>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</si>
  <si>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</si>
  <si>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</si>
  <si>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</si>
  <si>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</si>
  <si>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</si>
  <si>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</si>
  <si>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</si>
  <si>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</si>
  <si>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</si>
  <si>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</si>
  <si>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</si>
  <si>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</si>
  <si>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</si>
  <si>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</si>
  <si>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</si>
  <si>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</si>
  <si>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</si>
  <si>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</si>
  <si>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</si>
  <si>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</si>
  <si>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</si>
  <si>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</si>
  <si>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</si>
  <si>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</si>
  <si>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</si>
  <si>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</si>
  <si>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</si>
  <si>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</si>
  <si>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</si>
  <si>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</si>
  <si>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</si>
  <si>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</si>
  <si>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</si>
  <si>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</si>
  <si>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</si>
  <si>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</si>
  <si>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</si>
  <si>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</si>
  <si>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</si>
  <si>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</si>
  <si>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</si>
  <si>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</si>
  <si>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</si>
  <si>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</si>
  <si>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</si>
  <si>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</si>
  <si>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</si>
  <si>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</si>
  <si>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</si>
  <si>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</si>
  <si>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</si>
  <si>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</si>
  <si>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</si>
  <si>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</si>
  <si>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</si>
  <si>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</si>
  <si>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</si>
  <si>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</si>
  <si>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</si>
  <si>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</si>
  <si>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</si>
  <si>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</si>
  <si>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</si>
  <si>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</si>
  <si>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</si>
  <si>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</si>
  <si>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</si>
  <si>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</si>
  <si>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</si>
  <si>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</si>
  <si>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</si>
  <si>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</si>
  <si>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</si>
  <si>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</si>
  <si>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</si>
  <si>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</si>
  <si>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</si>
  <si>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</si>
  <si>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</si>
  <si>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</si>
  <si>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</si>
  <si>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</si>
  <si>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</si>
  <si>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</si>
  <si>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</si>
  <si>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</si>
  <si>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</si>
  <si>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</si>
  <si>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</si>
  <si>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</si>
  <si>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</si>
  <si>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</si>
  <si>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</si>
  <si>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</si>
  <si>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</si>
  <si>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</si>
  <si>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</si>
  <si>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</si>
  <si>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</si>
  <si>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</si>
  <si>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</si>
  <si>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</si>
  <si>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</si>
  <si>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</si>
  <si>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</si>
  <si>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</si>
  <si>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</si>
  <si>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</si>
  <si>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</si>
  <si>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</si>
  <si>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</si>
  <si>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</si>
  <si>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</si>
  <si>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</si>
  <si>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</si>
  <si>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</si>
  <si>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</si>
  <si>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</si>
  <si>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</si>
  <si>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</si>
  <si>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</si>
  <si>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</si>
  <si>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</si>
  <si>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</si>
  <si>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</si>
  <si>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</si>
  <si>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</si>
  <si>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</si>
  <si>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</si>
  <si>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</si>
  <si>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</si>
  <si>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</si>
  <si>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</si>
  <si>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</si>
  <si>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</si>
  <si>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</si>
  <si>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</si>
  <si>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</si>
  <si>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</si>
  <si>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</si>
  <si>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</si>
  <si>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</si>
  <si>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</si>
  <si>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</si>
  <si>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</si>
  <si>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</si>
  <si>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</si>
  <si>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</si>
  <si>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</si>
  <si>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</si>
  <si>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</si>
  <si>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</si>
  <si>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</si>
  <si>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</si>
  <si>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</si>
  <si>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</si>
  <si>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</si>
  <si>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</si>
  <si>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</si>
  <si>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</si>
  <si>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</si>
  <si>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</si>
  <si>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</si>
  <si>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</si>
  <si>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</si>
  <si>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</si>
  <si>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</si>
  <si>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</si>
  <si>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</si>
  <si>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</si>
  <si>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</si>
  <si>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</si>
  <si>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</si>
  <si>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</si>
  <si>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</si>
  <si>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</si>
  <si>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</si>
  <si>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</si>
  <si>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</si>
  <si>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</si>
  <si>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</si>
  <si>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</si>
  <si>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</si>
  <si>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</si>
  <si>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</si>
  <si>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</si>
  <si>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</si>
  <si>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</si>
  <si>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</si>
  <si>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</si>
  <si>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</si>
  <si>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</si>
  <si>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</si>
  <si>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</si>
  <si>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</si>
  <si>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</si>
  <si>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</si>
  <si>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</si>
  <si>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</si>
  <si>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</si>
  <si>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</si>
  <si>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</si>
  <si>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</si>
  <si>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</si>
  <si>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</si>
  <si>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</si>
  <si>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</si>
  <si>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</si>
  <si>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</si>
  <si>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</si>
  <si>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</si>
  <si>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</si>
  <si>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</si>
  <si>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</si>
  <si>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</si>
  <si>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</si>
  <si>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</si>
  <si>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</si>
  <si>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</si>
  <si>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</si>
  <si>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</si>
  <si>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</si>
  <si>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</si>
  <si>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</si>
  <si>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</si>
  <si>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</si>
  <si>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</si>
  <si>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</si>
  <si>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</si>
  <si>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</si>
  <si>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</si>
  <si>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</si>
  <si>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</si>
  <si>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</si>
  <si>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</si>
  <si>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</si>
  <si>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</si>
  <si>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</si>
  <si>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</si>
  <si>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</si>
  <si>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</si>
  <si>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</si>
  <si>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</si>
  <si>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</si>
  <si>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</si>
  <si>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</si>
  <si>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</si>
  <si>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</si>
  <si>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</si>
  <si>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</si>
  <si>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</si>
  <si>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</si>
  <si>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</si>
  <si>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</si>
  <si>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</si>
  <si>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</si>
  <si>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</si>
  <si>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</si>
  <si>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</si>
  <si>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</si>
  <si>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</si>
  <si>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</si>
  <si>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</si>
  <si>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</si>
  <si>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</si>
  <si>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</si>
  <si>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</si>
  <si>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</si>
  <si>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</si>
  <si>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</si>
  <si>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</si>
  <si>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</si>
  <si>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</si>
  <si>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</si>
  <si>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</si>
  <si>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</si>
  <si>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</si>
  <si>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</si>
  <si>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</si>
  <si>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</si>
  <si>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</si>
  <si>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</si>
  <si>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</si>
  <si>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</si>
  <si>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</si>
  <si>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</si>
  <si>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</si>
  <si>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</si>
  <si>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</si>
  <si>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</si>
  <si>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</si>
  <si>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</si>
  <si>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</si>
  <si>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</si>
  <si>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</si>
  <si>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</si>
  <si>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</si>
  <si>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</si>
  <si>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</si>
  <si>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</si>
  <si>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</si>
  <si>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</si>
  <si>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</si>
  <si>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</si>
  <si>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</si>
  <si>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</si>
  <si>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</si>
  <si>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</si>
  <si>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</si>
  <si>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</si>
  <si>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</si>
  <si>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</si>
  <si>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</si>
  <si>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</si>
  <si>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</si>
  <si>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</si>
  <si>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</si>
  <si>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</si>
  <si>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</si>
  <si>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</si>
  <si>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</si>
  <si>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</si>
  <si>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</si>
  <si>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</si>
  <si>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</si>
  <si>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</si>
  <si>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</si>
  <si>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</si>
  <si>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</si>
  <si>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</si>
  <si>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</si>
  <si>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</si>
  <si>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</si>
  <si>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</si>
  <si>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</si>
  <si>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</si>
  <si>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</si>
  <si>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</si>
  <si>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</si>
  <si>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</si>
  <si>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</si>
  <si>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</si>
  <si>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</si>
  <si>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</si>
  <si>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</si>
  <si>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</si>
  <si>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</si>
  <si>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</si>
  <si>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</si>
  <si>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</si>
  <si>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</si>
  <si>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</si>
  <si>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</si>
  <si>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</si>
  <si>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</si>
  <si>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</si>
  <si>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</si>
  <si>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</si>
  <si>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</si>
  <si>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</si>
  <si>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</si>
  <si>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</si>
  <si>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</si>
  <si>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</si>
  <si>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</si>
  <si>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</si>
  <si>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</si>
  <si>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</si>
  <si>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</si>
  <si>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</si>
  <si>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</si>
  <si>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</si>
  <si>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</si>
  <si>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</si>
  <si>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</si>
  <si>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</si>
  <si>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</si>
  <si>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</si>
  <si>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</si>
  <si>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</si>
  <si>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</si>
  <si>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</si>
  <si>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</si>
  <si>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</si>
  <si>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</si>
  <si>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</si>
  <si>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</si>
  <si>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</si>
  <si>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</si>
  <si>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</si>
  <si>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</si>
  <si>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</si>
  <si>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</si>
  <si>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</si>
  <si>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</si>
  <si>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</si>
  <si>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</si>
  <si>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</si>
  <si>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</si>
  <si>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</si>
  <si>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</si>
  <si>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</si>
  <si>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</si>
  <si>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</si>
  <si>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</si>
  <si>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</si>
  <si>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</si>
  <si>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</si>
  <si>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</si>
  <si>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</si>
  <si>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</si>
  <si>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</si>
  <si>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</si>
  <si>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</si>
  <si>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</si>
  <si>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</si>
  <si>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</si>
  <si>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</si>
  <si>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</si>
  <si>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</si>
  <si>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</si>
  <si>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</si>
  <si>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</si>
  <si>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</si>
  <si>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</si>
  <si>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</si>
  <si>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</si>
  <si>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</si>
  <si>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</si>
  <si>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</si>
  <si>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</si>
  <si>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</si>
  <si>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</si>
  <si>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</si>
  <si>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</si>
  <si>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</si>
  <si>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</si>
  <si>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</si>
  <si>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</si>
  <si>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</si>
  <si>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</si>
  <si>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</si>
  <si>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</si>
  <si>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</si>
  <si>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</si>
  <si>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</si>
  <si>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</si>
  <si>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</si>
  <si>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</si>
  <si>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</si>
  <si>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</si>
  <si>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</si>
  <si>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</si>
  <si>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</si>
  <si>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</si>
  <si>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</si>
  <si>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</si>
  <si>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</si>
  <si>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</si>
  <si>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</si>
  <si>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</si>
  <si>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</si>
  <si>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</si>
  <si>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</si>
  <si>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</si>
  <si>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</si>
  <si>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</si>
  <si>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</si>
  <si>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</si>
  <si>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</si>
  <si>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</si>
  <si>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</si>
  <si>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</si>
  <si>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</si>
  <si>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</si>
  <si>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</si>
  <si>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</si>
  <si>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</si>
  <si>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</si>
  <si>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</si>
  <si>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</si>
  <si>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</si>
  <si>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</si>
  <si>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</si>
  <si>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</si>
  <si>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</si>
  <si>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</si>
  <si>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</si>
  <si>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</si>
  <si>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</si>
  <si>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</si>
  <si>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</si>
  <si>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</si>
  <si>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</si>
  <si>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</si>
  <si>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</si>
  <si>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</si>
  <si>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</si>
  <si>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</si>
  <si>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</si>
  <si>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</si>
  <si>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</si>
  <si>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</si>
  <si>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</si>
  <si>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</si>
  <si>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</si>
  <si>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</si>
  <si>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</si>
  <si>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</si>
  <si>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</si>
  <si>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</si>
  <si>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</si>
  <si>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</si>
  <si>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</si>
  <si>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</si>
  <si>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</si>
  <si>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</si>
  <si>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</si>
  <si>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</si>
  <si>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</si>
  <si>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</si>
  <si>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</si>
  <si>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</si>
  <si>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</si>
  <si>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</si>
  <si>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</si>
  <si>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</si>
  <si>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</si>
  <si>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</si>
  <si>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</si>
  <si>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</si>
  <si>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</si>
  <si>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</si>
  <si>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</si>
  <si>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</si>
  <si>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</si>
  <si>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</si>
  <si>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</si>
  <si>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</si>
  <si>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</si>
  <si>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</si>
  <si>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</si>
  <si>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</si>
  <si>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</si>
  <si>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</si>
  <si>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</si>
  <si>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</si>
  <si>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</si>
  <si>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</si>
  <si>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</si>
  <si>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</si>
  <si>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</si>
  <si>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</si>
  <si>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</si>
  <si>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</si>
  <si>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</si>
  <si>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</si>
  <si>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</si>
  <si>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</si>
  <si>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</si>
  <si>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</si>
  <si>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</si>
  <si>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</si>
  <si>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</si>
  <si>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</si>
  <si>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</si>
  <si>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</si>
  <si>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</si>
  <si>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</si>
  <si>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</si>
  <si>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</si>
  <si>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</si>
  <si>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</si>
  <si>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</si>
  <si>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</si>
  <si>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</si>
  <si>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</si>
  <si>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</si>
  <si>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</si>
  <si>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</si>
  <si>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</si>
  <si>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</si>
  <si>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</si>
  <si>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</si>
  <si>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</si>
  <si>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</si>
  <si>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</si>
  <si>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</si>
  <si>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</si>
  <si>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</si>
  <si>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</si>
  <si>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</si>
  <si>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</si>
  <si>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</si>
  <si>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</si>
  <si>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</si>
  <si>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</si>
  <si>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</si>
  <si>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</si>
  <si>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</si>
  <si>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</si>
  <si>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</si>
  <si>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</si>
  <si>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</si>
  <si>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</si>
  <si>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</si>
  <si>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</si>
  <si>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</si>
  <si>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</si>
  <si>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</si>
  <si>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</si>
  <si>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</si>
  <si>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</si>
  <si>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</si>
  <si>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</si>
  <si>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</si>
  <si>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</si>
  <si>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</si>
  <si>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</si>
  <si>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</si>
  <si>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</si>
  <si>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</si>
  <si>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</si>
  <si>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</si>
  <si>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</si>
  <si>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</si>
  <si>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</si>
  <si>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</si>
  <si>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</si>
  <si>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</si>
  <si>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</si>
  <si>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</si>
  <si>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</si>
  <si>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</si>
  <si>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</si>
  <si>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</si>
  <si>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</si>
  <si>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</si>
  <si>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</si>
  <si>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</si>
  <si>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</si>
  <si>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</si>
  <si>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</si>
  <si>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</si>
  <si>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</si>
  <si>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</si>
  <si>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</si>
  <si>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</si>
  <si>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</si>
  <si>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</si>
  <si>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</si>
  <si>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</si>
  <si>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</si>
  <si>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</si>
  <si>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</si>
  <si>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</si>
  <si>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</si>
  <si>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</si>
  <si>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</si>
  <si>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</si>
  <si>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</si>
  <si>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</si>
  <si>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</si>
  <si>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</si>
  <si>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</si>
  <si>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</si>
  <si>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</si>
  <si>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</si>
  <si>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</si>
  <si>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</si>
  <si>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</si>
  <si>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</si>
  <si>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</si>
  <si>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</si>
  <si>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</si>
  <si>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</si>
  <si>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</si>
  <si>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</si>
  <si>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</si>
  <si>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</si>
  <si>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</si>
  <si>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</si>
  <si>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</si>
  <si>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</si>
  <si>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</si>
  <si>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</si>
  <si>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</si>
  <si>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</si>
  <si>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</si>
  <si>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</si>
  <si>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</si>
  <si>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</si>
  <si>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</si>
  <si>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</si>
  <si>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</si>
  <si>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</si>
  <si>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</si>
  <si>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</si>
  <si>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</si>
  <si>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</si>
  <si>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</si>
  <si>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</si>
  <si>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</si>
  <si>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</si>
  <si>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</si>
  <si>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</si>
  <si>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</si>
  <si>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</si>
  <si>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</si>
  <si>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</si>
  <si>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</si>
  <si>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</si>
  <si>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</si>
  <si>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</si>
  <si>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</si>
  <si>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</si>
  <si>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</si>
  <si>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</si>
  <si>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</si>
  <si>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</si>
  <si>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</si>
  <si>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</si>
  <si>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</si>
  <si>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</si>
  <si>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</si>
  <si>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</si>
  <si>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</si>
  <si>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</si>
  <si>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</si>
  <si>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</si>
  <si>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</si>
  <si>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</si>
  <si>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</si>
  <si>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</si>
  <si>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</si>
  <si>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</si>
  <si>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</si>
  <si>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</si>
  <si>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</si>
  <si>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</si>
  <si>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</si>
  <si>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</si>
  <si>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</si>
  <si>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</si>
  <si>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</si>
  <si>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</si>
  <si>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</si>
  <si>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</si>
  <si>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</si>
  <si>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</si>
  <si>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</si>
  <si>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</si>
  <si>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</si>
  <si>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</si>
  <si>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</si>
  <si>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</si>
  <si>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</si>
  <si>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</si>
  <si>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</si>
  <si>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</si>
  <si>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</si>
  <si>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</si>
  <si>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</si>
  <si>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</si>
  <si>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</si>
  <si>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</si>
  <si>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</si>
  <si>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</si>
  <si>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</si>
  <si>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</si>
  <si>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</si>
  <si>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</si>
  <si>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</si>
  <si>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</si>
  <si>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</si>
  <si>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</si>
  <si>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</si>
  <si>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</si>
  <si>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</si>
  <si>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</si>
  <si>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</si>
  <si>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</si>
  <si>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</si>
  <si>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</si>
  <si>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</si>
  <si>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</si>
  <si>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</si>
  <si>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</si>
  <si>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</si>
  <si>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</si>
  <si>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</si>
  <si>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</si>
  <si>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</si>
  <si>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</si>
  <si>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</si>
  <si>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</si>
  <si>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</si>
  <si>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</si>
  <si>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</si>
  <si>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</si>
  <si>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</si>
  <si>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</si>
  <si>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</si>
  <si>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</si>
  <si>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</si>
  <si>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</si>
  <si>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</si>
  <si>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</si>
  <si>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</si>
  <si>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</si>
  <si>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</si>
  <si>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</si>
  <si>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</si>
  <si>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</si>
  <si>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</si>
  <si>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</si>
  <si>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</si>
  <si>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</si>
  <si>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</si>
  <si>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</si>
  <si>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</si>
  <si>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</si>
  <si>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</si>
  <si>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</si>
  <si>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</si>
  <si>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</si>
  <si>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</si>
  <si>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</si>
  <si>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</si>
  <si>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</si>
  <si>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</si>
  <si>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</si>
  <si>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</si>
  <si>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</si>
  <si>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</si>
  <si>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</si>
  <si>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</si>
  <si>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</si>
  <si>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</si>
  <si>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</si>
  <si>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</si>
  <si>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</si>
  <si>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</si>
  <si>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</si>
  <si>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</si>
  <si>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</si>
  <si>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</si>
  <si>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</si>
  <si>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</si>
  <si>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</si>
  <si>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</si>
  <si>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</si>
  <si>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</si>
  <si>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</si>
  <si>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</si>
  <si>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</si>
  <si>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</si>
  <si>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</si>
  <si>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</si>
  <si>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</si>
  <si>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</si>
  <si>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</si>
  <si>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</si>
  <si>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</si>
  <si>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</si>
  <si>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</si>
  <si>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</si>
  <si>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</si>
  <si>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</si>
  <si>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</si>
  <si>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</si>
  <si>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</si>
  <si>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</si>
  <si>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</si>
  <si>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</si>
  <si>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</si>
  <si>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</si>
  <si>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</si>
  <si>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</si>
  <si>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</si>
  <si>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</si>
  <si>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</si>
  <si>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</si>
  <si>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</si>
  <si>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</si>
  <si>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</si>
  <si>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</si>
  <si>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</si>
  <si>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</si>
  <si>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</si>
  <si>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</si>
  <si>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</si>
  <si>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</si>
  <si>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</si>
  <si>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</si>
  <si>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</si>
  <si>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</si>
  <si>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</si>
  <si>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</si>
  <si>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</si>
  <si>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</si>
  <si>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</si>
  <si>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</si>
  <si>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</si>
  <si>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</si>
  <si>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</si>
  <si>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</si>
  <si>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</si>
  <si>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</si>
  <si>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</si>
  <si>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</si>
  <si>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</si>
  <si>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</si>
  <si>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</si>
  <si>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</si>
  <si>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</si>
  <si>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</si>
  <si>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</si>
  <si>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</si>
  <si>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</si>
  <si>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</si>
  <si>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</si>
  <si>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</si>
  <si>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</si>
  <si>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</si>
  <si>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</si>
  <si>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</si>
  <si>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</si>
  <si>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</si>
  <si>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</si>
  <si>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</si>
  <si>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</si>
  <si>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</si>
  <si>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</si>
  <si>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</si>
  <si>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</si>
  <si>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</si>
  <si>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</si>
  <si>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</si>
  <si>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</si>
  <si>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</si>
  <si>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</si>
  <si>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</si>
  <si>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</si>
  <si>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</si>
  <si>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</si>
  <si>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</si>
  <si>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</si>
  <si>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</si>
  <si>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</si>
  <si>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</si>
  <si>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</si>
  <si>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</si>
  <si>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</si>
  <si>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</si>
  <si>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</si>
  <si>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</si>
  <si>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</si>
  <si>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</si>
  <si>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</si>
  <si>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</si>
  <si>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</si>
  <si>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</si>
  <si>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</si>
  <si>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</si>
  <si>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</si>
  <si>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</si>
  <si>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</si>
  <si>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</si>
  <si>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</si>
  <si>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</si>
  <si>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</si>
  <si>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</si>
  <si>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</si>
  <si>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</si>
  <si>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</si>
  <si>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</si>
  <si>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</si>
  <si>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</si>
  <si>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</si>
  <si>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</si>
  <si>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</si>
  <si>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</si>
  <si>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</si>
  <si>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</si>
  <si>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</si>
  <si>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</si>
  <si>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</si>
  <si>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</si>
  <si>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</si>
  <si>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</si>
  <si>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</si>
  <si>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</si>
  <si>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</si>
  <si>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</si>
  <si>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</si>
  <si>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</si>
  <si>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</si>
  <si>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</si>
  <si>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</si>
  <si>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</si>
  <si>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</si>
  <si>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</si>
  <si>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</si>
  <si>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</si>
  <si>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</si>
  <si>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</si>
  <si>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</si>
  <si>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</si>
  <si>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</si>
  <si>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</si>
  <si>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</si>
  <si>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</si>
  <si>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</si>
  <si>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</si>
  <si>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</si>
  <si>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</si>
  <si>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</si>
  <si>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</si>
  <si>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</si>
  <si>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</si>
  <si>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</si>
  <si>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</si>
  <si>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</si>
  <si>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</si>
  <si>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</si>
  <si>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</si>
  <si>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</si>
  <si>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</si>
  <si>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</si>
  <si>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</si>
  <si>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</si>
  <si>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</si>
  <si>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</si>
  <si>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</si>
  <si>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</si>
  <si>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</si>
  <si>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</si>
  <si>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</si>
  <si>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</si>
  <si>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</si>
  <si>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</si>
  <si>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</si>
  <si>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</si>
  <si>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</si>
  <si>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</si>
  <si>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</si>
  <si>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</si>
  <si>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</si>
  <si>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</si>
  <si>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</si>
  <si>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</si>
  <si>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</si>
  <si>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</si>
  <si>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</si>
  <si>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</si>
  <si>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</si>
  <si>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</si>
  <si>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</si>
  <si>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</si>
  <si>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</si>
  <si>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</si>
  <si>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</si>
  <si>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</si>
  <si>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</si>
  <si>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</si>
  <si>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</si>
  <si>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</si>
  <si>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</si>
  <si>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</si>
  <si>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</si>
  <si>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</si>
  <si>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</si>
  <si>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</si>
  <si>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</si>
  <si>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</si>
  <si>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</si>
  <si>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</si>
  <si>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</si>
  <si>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</si>
  <si>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</si>
  <si>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</si>
  <si>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</si>
  <si>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</si>
  <si>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</si>
  <si>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</si>
  <si>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</si>
  <si>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</si>
  <si>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</si>
  <si>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</si>
  <si>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</si>
  <si>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</si>
  <si>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</si>
  <si>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</si>
  <si>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</si>
  <si>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</si>
  <si>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</si>
  <si>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</si>
  <si>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</si>
  <si>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</si>
  <si>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</si>
  <si>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</si>
  <si>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</si>
  <si>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</si>
  <si>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</si>
  <si>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</si>
  <si>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</si>
  <si>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</si>
  <si>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</si>
  <si>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</si>
  <si>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</si>
  <si>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</si>
  <si>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</si>
  <si>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</si>
  <si>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</si>
  <si>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</si>
  <si>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</si>
  <si>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</si>
  <si>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</si>
  <si>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</si>
  <si>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</si>
  <si>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</si>
  <si>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</si>
  <si>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</si>
  <si>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</si>
  <si>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</si>
  <si>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</si>
  <si>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</si>
  <si>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</si>
  <si>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</si>
  <si>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</si>
  <si>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</si>
  <si>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</si>
  <si>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</si>
  <si>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</si>
  <si>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</si>
  <si>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</si>
  <si>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</si>
  <si>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</si>
  <si>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</si>
  <si>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</si>
  <si>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</si>
  <si>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</si>
  <si>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</si>
  <si>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</si>
  <si>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</si>
  <si>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</si>
  <si>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</si>
  <si>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</si>
  <si>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</si>
  <si>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</si>
  <si>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</si>
  <si>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</si>
  <si>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</si>
  <si>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</si>
  <si>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</si>
  <si>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</si>
  <si>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</si>
  <si>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</si>
  <si>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</si>
  <si>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</si>
  <si>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</si>
  <si>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</si>
  <si>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</si>
  <si>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</si>
  <si>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</si>
  <si>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</si>
  <si>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</si>
  <si>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</si>
  <si>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</si>
  <si>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</si>
  <si>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</si>
  <si>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</si>
  <si>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</si>
  <si>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</si>
  <si>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</si>
  <si>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</si>
  <si>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</si>
  <si>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</si>
  <si>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</si>
  <si>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</si>
  <si>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</si>
  <si>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</si>
  <si>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</si>
  <si>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</si>
  <si>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</si>
  <si>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</si>
  <si>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</si>
  <si>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</si>
  <si>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</si>
  <si>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</si>
  <si>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</si>
  <si>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</si>
  <si>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</si>
  <si>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</si>
  <si>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</si>
  <si>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</si>
  <si>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</si>
  <si>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</si>
  <si>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</si>
  <si>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</si>
  <si>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</si>
  <si>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</si>
  <si>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</si>
  <si>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</si>
  <si>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</si>
  <si>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</si>
  <si>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</si>
  <si>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</si>
  <si>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</si>
  <si>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</si>
  <si>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</si>
  <si>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</si>
  <si>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</si>
  <si>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</si>
  <si>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</si>
  <si>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</si>
  <si>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</si>
  <si>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</si>
  <si>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</si>
  <si>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</si>
  <si>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</si>
  <si>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</si>
  <si>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</si>
  <si>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</si>
  <si>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</si>
  <si>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</si>
  <si>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</si>
  <si>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</si>
  <si>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</si>
  <si>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</si>
  <si>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</si>
  <si>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</si>
  <si>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</si>
  <si>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</si>
  <si>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</si>
  <si>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</si>
  <si>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</si>
  <si>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</si>
  <si>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</si>
  <si>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</si>
  <si>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</si>
  <si>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</si>
  <si>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</si>
  <si>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</si>
  <si>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</si>
  <si>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</si>
  <si>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</si>
  <si>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</si>
  <si>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</si>
  <si>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</si>
  <si>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</si>
  <si>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</si>
  <si>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</si>
  <si>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</si>
  <si>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</si>
  <si>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</si>
  <si>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</si>
  <si>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</si>
  <si>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</si>
  <si>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</si>
  <si>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</si>
  <si>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</si>
  <si>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</si>
  <si>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</si>
  <si>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</si>
  <si>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</si>
  <si>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</si>
  <si>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</si>
  <si>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</si>
  <si>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</si>
  <si>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</si>
  <si>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</si>
  <si>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</si>
  <si>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</si>
  <si>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</si>
  <si>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</si>
  <si>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</si>
  <si>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</si>
  <si>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</si>
  <si>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</si>
  <si>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</si>
  <si>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</si>
  <si>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</si>
  <si>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</si>
  <si>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</si>
  <si>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</si>
  <si>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</si>
  <si>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</si>
  <si>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</si>
  <si>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</si>
  <si>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</si>
  <si>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</si>
  <si>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</si>
  <si>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</si>
  <si>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</si>
  <si>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</si>
  <si>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</si>
  <si>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</si>
  <si>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</si>
  <si>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</si>
  <si>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</si>
  <si>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</si>
  <si>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</si>
  <si>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</si>
  <si>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</si>
  <si>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</si>
  <si>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</si>
  <si>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</si>
  <si>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</si>
  <si>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</si>
  <si>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</si>
  <si>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</si>
  <si>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</si>
  <si>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</si>
  <si>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</si>
  <si>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</si>
  <si>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</si>
  <si>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</si>
  <si>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</si>
  <si>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</si>
  <si>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</si>
  <si>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</si>
  <si>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</si>
  <si>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</si>
  <si>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</si>
  <si>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</si>
  <si>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</si>
  <si>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</si>
  <si>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</si>
  <si>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</si>
  <si>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</si>
  <si>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</si>
  <si>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</si>
  <si>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</si>
  <si>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</si>
  <si>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</si>
  <si>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</si>
  <si>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</si>
  <si>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</si>
  <si>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</si>
  <si>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</si>
  <si>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</si>
  <si>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</si>
  <si>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</si>
  <si>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</si>
  <si>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</si>
  <si>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</si>
  <si>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</si>
  <si>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</si>
  <si>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</si>
  <si>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</si>
  <si>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</si>
  <si>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</si>
  <si>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</si>
  <si>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</si>
  <si>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</si>
  <si>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</si>
  <si>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</si>
  <si>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</si>
  <si>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</si>
  <si>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</si>
  <si>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</si>
  <si>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</si>
  <si>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</si>
  <si>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</si>
  <si>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</si>
  <si>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</si>
  <si>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</si>
  <si>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</si>
  <si>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</si>
  <si>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</si>
  <si>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</si>
  <si>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</si>
  <si>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</si>
  <si>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</si>
  <si>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</si>
  <si>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</si>
  <si>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</si>
  <si>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</si>
  <si>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</si>
  <si>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</si>
  <si>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</si>
  <si>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</si>
  <si>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</si>
  <si>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</si>
  <si>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</si>
  <si>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</si>
  <si>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</si>
  <si>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</si>
  <si>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</si>
  <si>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</si>
  <si>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</si>
  <si>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</si>
  <si>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</si>
  <si>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</si>
  <si>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</si>
  <si>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</si>
  <si>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</si>
  <si>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</si>
  <si>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</si>
  <si>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</si>
  <si>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</si>
  <si>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</si>
  <si>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</si>
  <si>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</si>
  <si>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</si>
  <si>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</si>
  <si>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</si>
  <si>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</si>
  <si>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</si>
  <si>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</si>
  <si>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</si>
  <si>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</si>
  <si>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</si>
  <si>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</si>
  <si>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</si>
  <si>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</si>
  <si>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</si>
  <si>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</si>
  <si>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</si>
  <si>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</si>
  <si>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</si>
  <si>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</si>
  <si>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</si>
  <si>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</si>
  <si>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</si>
  <si>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</si>
  <si>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</si>
  <si>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</si>
  <si>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</si>
  <si>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</si>
  <si>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</si>
  <si>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</si>
  <si>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</si>
  <si>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</si>
  <si>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</si>
  <si>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</si>
  <si>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</si>
  <si>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</si>
  <si>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</si>
  <si>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</si>
  <si>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</si>
  <si>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</si>
  <si>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</si>
  <si>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</si>
  <si>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</si>
  <si>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</si>
  <si>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</si>
  <si>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</si>
  <si>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</si>
  <si>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</si>
  <si>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</si>
  <si>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</si>
  <si>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</si>
  <si>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</si>
  <si>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</si>
  <si>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</si>
  <si>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</si>
  <si>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</si>
  <si>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</si>
  <si>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</si>
  <si>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</si>
  <si>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</si>
  <si>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</si>
  <si>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</si>
  <si>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</si>
  <si>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</si>
  <si>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</si>
  <si>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</si>
  <si>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</si>
  <si>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</si>
  <si>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</si>
  <si>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</si>
  <si>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</si>
  <si>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</si>
  <si>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</si>
  <si>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</si>
  <si>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</si>
  <si>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</si>
  <si>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</si>
  <si>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</si>
  <si>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</si>
  <si>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</si>
  <si>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</si>
  <si>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</si>
  <si>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</si>
  <si>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</si>
  <si>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</si>
  <si>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</si>
  <si>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</si>
  <si>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</si>
  <si>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</si>
  <si>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</si>
  <si>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</si>
  <si>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</si>
  <si>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</si>
  <si>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</si>
  <si>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</si>
  <si>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</si>
  <si>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</si>
  <si>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</si>
  <si>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</si>
  <si>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</si>
  <si>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</si>
  <si>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</si>
  <si>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</si>
  <si>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</si>
  <si>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</si>
  <si>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</si>
  <si>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</si>
  <si>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</si>
  <si>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</si>
  <si>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</si>
  <si>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</si>
  <si>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</si>
  <si>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</si>
  <si>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</si>
  <si>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</si>
  <si>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</si>
  <si>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</si>
  <si>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</si>
  <si>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</si>
  <si>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</si>
  <si>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</si>
  <si>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</si>
  <si>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</si>
  <si>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</si>
  <si>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</si>
  <si>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</si>
  <si>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</si>
  <si>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</si>
  <si>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</si>
  <si>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</si>
  <si>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</si>
  <si>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</si>
  <si>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</si>
  <si>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</si>
  <si>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</si>
  <si>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</si>
  <si>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</si>
  <si>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</si>
  <si>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</si>
  <si>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</si>
  <si>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</si>
  <si>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</si>
  <si>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</si>
  <si>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</si>
  <si>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</si>
  <si>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</si>
  <si>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</si>
  <si>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</si>
  <si>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</si>
  <si>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</si>
  <si>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</si>
  <si>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</si>
  <si>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</si>
  <si>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</si>
  <si>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</si>
  <si>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</si>
  <si>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</si>
  <si>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</si>
  <si>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</si>
  <si>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</si>
  <si>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</si>
  <si>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</si>
  <si>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</si>
  <si>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</si>
  <si>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</si>
  <si>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</si>
  <si>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</si>
  <si>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</si>
  <si>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</si>
  <si>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</si>
  <si>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</si>
  <si>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</si>
  <si>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</si>
  <si>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</si>
  <si>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</si>
  <si>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</si>
  <si>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</si>
  <si>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</si>
  <si>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</si>
  <si>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</si>
  <si>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</si>
  <si>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</si>
  <si>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</si>
  <si>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</si>
  <si>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</si>
  <si>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</si>
  <si>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</si>
  <si>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</si>
  <si>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</si>
  <si>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</si>
  <si>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</si>
  <si>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</si>
  <si>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</si>
  <si>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</si>
  <si>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</si>
  <si>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</si>
  <si>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</si>
  <si>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</si>
  <si>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</si>
  <si>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</si>
  <si>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</si>
  <si>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</si>
  <si>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</si>
  <si>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</si>
  <si>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</si>
  <si>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</si>
  <si>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</si>
  <si>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</si>
  <si>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</si>
  <si>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</si>
  <si>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</si>
  <si>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</si>
  <si>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</si>
  <si>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</si>
  <si>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</si>
  <si>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</si>
  <si>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</si>
  <si>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</si>
  <si>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</si>
  <si>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</si>
  <si>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</si>
  <si>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</si>
  <si>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</si>
  <si>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</si>
  <si>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</si>
  <si>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</si>
  <si>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</si>
  <si>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</si>
  <si>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</si>
  <si>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</si>
  <si>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</si>
  <si>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</si>
  <si>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</si>
  <si>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</si>
  <si>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</si>
  <si>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</si>
  <si>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</si>
  <si>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</si>
  <si>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</si>
  <si>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</si>
  <si>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</si>
  <si>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</si>
  <si>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</si>
  <si>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</si>
  <si>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</si>
  <si>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</si>
  <si>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</si>
  <si>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</si>
  <si>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</si>
  <si>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</si>
  <si>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</si>
  <si>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</si>
  <si>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</si>
  <si>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</si>
  <si>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</si>
  <si>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</si>
  <si>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</si>
  <si>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</si>
  <si>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</si>
  <si>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</si>
  <si>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</si>
  <si>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</si>
  <si>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</si>
  <si>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</si>
  <si>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</si>
  <si>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</si>
  <si>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</si>
  <si>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</si>
  <si>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</si>
  <si>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</si>
  <si>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</si>
  <si>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</si>
  <si>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</si>
  <si>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</si>
  <si>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</si>
  <si>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</si>
  <si>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</si>
  <si>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</si>
  <si>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</si>
  <si>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</si>
  <si>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</si>
  <si>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</si>
  <si>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</si>
  <si>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</si>
  <si>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</si>
  <si>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</si>
  <si>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</si>
  <si>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</si>
  <si>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</si>
  <si>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</si>
  <si>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</si>
  <si>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</si>
  <si>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</si>
  <si>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</si>
  <si>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</si>
  <si>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</si>
  <si>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</si>
  <si>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</si>
  <si>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</si>
  <si>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</si>
  <si>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</si>
  <si>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</si>
  <si>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</si>
  <si>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</si>
  <si>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</si>
  <si>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</si>
  <si>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</si>
  <si>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</si>
  <si>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</si>
  <si>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</si>
  <si>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</si>
  <si>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</si>
  <si>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</si>
  <si>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</si>
  <si>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</si>
  <si>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</si>
  <si>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</si>
  <si>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</si>
  <si>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</si>
  <si>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</si>
  <si>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</si>
  <si>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</si>
  <si>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</si>
  <si>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</si>
  <si>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</si>
  <si>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</si>
  <si>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</si>
  <si>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</si>
  <si>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</si>
  <si>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</si>
  <si>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</si>
  <si>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</si>
  <si>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</si>
  <si>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</si>
  <si>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</si>
  <si>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</si>
  <si>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</si>
  <si>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</si>
  <si>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</si>
  <si>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</si>
  <si>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</si>
  <si>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</si>
  <si>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</si>
  <si>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</si>
  <si>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</si>
  <si>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</si>
  <si>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</si>
  <si>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</si>
  <si>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</si>
  <si>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</si>
  <si>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</si>
  <si>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</si>
  <si>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</si>
  <si>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</si>
  <si>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</si>
  <si>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</si>
  <si>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</si>
  <si>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</si>
  <si>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</si>
  <si>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</si>
  <si>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</si>
  <si>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</si>
  <si>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</si>
  <si>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</si>
  <si>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</si>
  <si>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</si>
  <si>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</si>
  <si>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</si>
  <si>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</si>
  <si>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</si>
  <si>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</si>
  <si>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</si>
  <si>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</si>
  <si>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</si>
  <si>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</si>
  <si>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</si>
  <si>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</si>
  <si>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</si>
  <si>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</si>
  <si>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</si>
  <si>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</si>
  <si>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</si>
  <si>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</si>
  <si>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</si>
  <si>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</si>
  <si>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</si>
  <si>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</si>
  <si>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</si>
  <si>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</si>
  <si>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</si>
  <si>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</si>
  <si>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</si>
  <si>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</si>
  <si>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</si>
  <si>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</si>
  <si>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</si>
  <si>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</si>
  <si>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</si>
  <si>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</si>
  <si>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</si>
  <si>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</si>
  <si>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</si>
  <si>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</si>
  <si>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</si>
  <si>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</si>
  <si>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</si>
  <si>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</si>
  <si>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</si>
  <si>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</si>
  <si>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</si>
  <si>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</si>
  <si>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</si>
  <si>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</si>
  <si>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</si>
  <si>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</si>
  <si>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</si>
  <si>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</si>
  <si>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</si>
  <si>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</si>
  <si>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</si>
  <si>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</si>
  <si>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</si>
  <si>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</si>
  <si>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</si>
  <si>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</si>
  <si>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</si>
  <si>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</si>
  <si>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</si>
  <si>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</si>
  <si>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</si>
  <si>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</si>
  <si>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</si>
  <si>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</si>
  <si>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</si>
  <si>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</si>
  <si>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</si>
  <si>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</si>
  <si>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</si>
  <si>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</si>
  <si>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</si>
  <si>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</si>
  <si>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</si>
  <si>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</si>
  <si>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</si>
  <si>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</si>
  <si>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</si>
  <si>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</si>
  <si>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</si>
  <si>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</si>
  <si>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</si>
  <si>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</si>
  <si>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</si>
  <si>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</si>
  <si>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</si>
  <si>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</si>
  <si>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</si>
  <si>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</si>
  <si>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</si>
  <si>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</si>
  <si>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</si>
  <si>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</si>
  <si>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</si>
  <si>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</si>
  <si>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</si>
  <si>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</si>
  <si>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</si>
  <si>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</si>
  <si>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</si>
  <si>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</si>
  <si>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</si>
  <si>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</si>
  <si>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</si>
  <si>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</si>
  <si>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</si>
  <si>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</si>
  <si>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</si>
  <si>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</si>
  <si>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</si>
  <si>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</si>
  <si>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</si>
  <si>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</si>
  <si>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</si>
  <si>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</si>
  <si>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</si>
  <si>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</si>
  <si>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</si>
  <si>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</si>
  <si>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</si>
  <si>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</si>
  <si>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</si>
  <si>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</si>
  <si>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</si>
  <si>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</si>
  <si>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</si>
  <si>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</si>
  <si>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</si>
  <si>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</si>
  <si>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</si>
  <si>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</si>
  <si>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</si>
  <si>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</si>
  <si>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</si>
  <si>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</si>
  <si>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</si>
  <si>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</si>
  <si>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</si>
  <si>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</si>
  <si>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</si>
  <si>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</si>
  <si>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</si>
  <si>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</si>
  <si>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</si>
  <si>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</si>
  <si>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</si>
  <si>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</si>
  <si>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</si>
  <si>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</si>
  <si>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</si>
  <si>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</si>
  <si>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</si>
  <si>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</si>
  <si>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</si>
  <si>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</si>
  <si>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</si>
  <si>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</si>
  <si>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</si>
  <si>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</si>
  <si>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</si>
  <si>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</si>
  <si>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</si>
  <si>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</si>
  <si>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</si>
  <si>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</si>
  <si>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</si>
  <si>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</si>
  <si>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</si>
  <si>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</si>
  <si>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</si>
  <si>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</si>
  <si>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</si>
  <si>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</si>
  <si>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</si>
  <si>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</si>
  <si>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</si>
  <si>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</si>
  <si>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</si>
  <si>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</si>
  <si>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</si>
  <si>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</si>
  <si>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</si>
  <si>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</si>
  <si>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</si>
  <si>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</si>
  <si>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</si>
  <si>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</si>
  <si>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</si>
  <si>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</si>
  <si>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</si>
  <si>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</si>
  <si>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</si>
  <si>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</si>
  <si>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</si>
  <si>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</si>
  <si>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</si>
  <si>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</si>
  <si>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</si>
  <si>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</si>
  <si>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</si>
  <si>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</si>
  <si>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</si>
  <si>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</si>
  <si>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</si>
  <si>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</si>
  <si>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</si>
  <si>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</si>
  <si>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</si>
  <si>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</si>
  <si>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</si>
  <si>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</si>
  <si>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</si>
  <si>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</si>
  <si>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</si>
  <si>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</si>
  <si>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</si>
  <si>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</si>
  <si>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</si>
  <si>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</si>
  <si>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</si>
  <si>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</si>
  <si>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</si>
  <si>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</si>
  <si>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</si>
  <si>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</si>
  <si>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</si>
  <si>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</si>
  <si>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</si>
  <si>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</si>
  <si>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</si>
  <si>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</si>
  <si>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</si>
  <si>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</si>
  <si>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</si>
  <si>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</si>
  <si>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</si>
  <si>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</si>
  <si>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</si>
  <si>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</si>
  <si>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</si>
  <si>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</si>
  <si>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</si>
  <si>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</si>
  <si>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</si>
  <si>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</si>
  <si>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</si>
  <si>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</si>
  <si>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</si>
  <si>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</si>
  <si>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</si>
  <si>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</si>
  <si>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</si>
  <si>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</si>
  <si>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</si>
  <si>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</si>
  <si>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</si>
  <si>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</si>
  <si>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</si>
  <si>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</si>
  <si>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</si>
  <si>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</si>
  <si>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</si>
  <si>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</si>
  <si>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</si>
  <si>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</si>
  <si>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</si>
  <si>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</si>
  <si>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</si>
  <si>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</si>
  <si>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</si>
  <si>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</si>
  <si>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</si>
  <si>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</si>
  <si>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</si>
  <si>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</si>
  <si>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</si>
  <si>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</si>
  <si>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</si>
  <si>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</si>
  <si>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</si>
  <si>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</si>
  <si>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</si>
  <si>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</si>
  <si>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</si>
  <si>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</si>
  <si>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</si>
  <si>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</si>
  <si>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</si>
  <si>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</si>
  <si>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</si>
  <si>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</si>
  <si>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</si>
  <si>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</si>
  <si>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</si>
  <si>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</si>
  <si>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</si>
  <si>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</si>
  <si>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</si>
  <si>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</si>
  <si>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</si>
  <si>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</si>
  <si>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</si>
  <si>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</si>
  <si>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</si>
  <si>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</si>
  <si>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</si>
  <si>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</si>
  <si>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</si>
  <si>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</si>
  <si>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</si>
  <si>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</si>
  <si>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</si>
  <si>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</si>
  <si>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</si>
  <si>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</si>
  <si>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</si>
  <si>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</si>
  <si>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</si>
  <si>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</si>
  <si>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</si>
  <si>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</si>
  <si>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</si>
  <si>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</si>
  <si>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</si>
  <si>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</si>
  <si>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</si>
  <si>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</si>
  <si>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</si>
  <si>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</si>
  <si>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</si>
  <si>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</si>
  <si>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</si>
  <si>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</si>
  <si>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</si>
  <si>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</si>
  <si>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</si>
  <si>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</si>
  <si>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</si>
  <si>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</si>
  <si>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</si>
  <si>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</si>
  <si>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</si>
  <si>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</si>
  <si>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</si>
  <si>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</si>
  <si>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</si>
  <si>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</si>
  <si>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</si>
  <si>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</si>
  <si>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</si>
  <si>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</si>
  <si>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</si>
  <si>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</si>
  <si>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</si>
  <si>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</si>
  <si>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</si>
  <si>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</si>
  <si>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</si>
  <si>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</si>
  <si>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</si>
  <si>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</si>
  <si>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</si>
  <si>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</si>
  <si>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</si>
  <si>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</si>
  <si>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</si>
  <si>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</si>
  <si>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</si>
  <si>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</si>
  <si>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</si>
  <si>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</si>
  <si>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</si>
  <si>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</si>
  <si>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</si>
  <si>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</si>
  <si>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</si>
  <si>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</si>
  <si>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</si>
  <si>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</si>
  <si>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</si>
  <si>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</si>
  <si>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</si>
  <si>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</si>
  <si>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</si>
  <si>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</si>
  <si>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</si>
  <si>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</si>
  <si>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</si>
  <si>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</si>
  <si>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</si>
  <si>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</si>
  <si>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</si>
  <si>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</si>
  <si>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</si>
  <si>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</si>
  <si>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</si>
  <si>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</si>
  <si>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</si>
  <si>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</si>
  <si>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</si>
  <si>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</si>
  <si>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</si>
  <si>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</si>
  <si>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</si>
  <si>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</si>
  <si>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</si>
  <si>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</si>
  <si>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</si>
  <si>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</si>
  <si>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</si>
  <si>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</si>
  <si>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</si>
  <si>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</si>
  <si>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</si>
  <si>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</si>
  <si>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</si>
  <si>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</si>
  <si>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</si>
  <si>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</si>
  <si>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</si>
  <si>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</si>
  <si>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</si>
  <si>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</si>
  <si>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</si>
  <si>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</si>
  <si>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</si>
  <si>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</si>
  <si>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</si>
  <si>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</si>
  <si>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</si>
  <si>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</si>
  <si>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</si>
  <si>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</si>
  <si>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</si>
  <si>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</si>
  <si>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</si>
  <si>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</si>
  <si>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</si>
  <si>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</si>
  <si>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</si>
  <si>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</si>
  <si>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</si>
  <si>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</si>
  <si>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</si>
  <si>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</si>
  <si>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</si>
  <si>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</si>
  <si>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</si>
  <si>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</si>
  <si>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</si>
  <si>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</si>
  <si>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</si>
  <si>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</si>
  <si>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</si>
  <si>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</si>
  <si>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</si>
  <si>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</si>
  <si>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</si>
  <si>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</si>
  <si>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</si>
  <si>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</si>
  <si>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</si>
  <si>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</si>
  <si>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</si>
  <si>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</si>
  <si>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</si>
  <si>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</si>
  <si>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</si>
  <si>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</si>
  <si>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</si>
  <si>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</si>
  <si>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</si>
  <si>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</si>
  <si>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</si>
  <si>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</si>
  <si>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</si>
  <si>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</si>
  <si>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</si>
  <si>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</si>
  <si>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</si>
  <si>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</si>
  <si>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</si>
  <si>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</si>
  <si>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</si>
  <si>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</si>
  <si>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</si>
  <si>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</si>
  <si>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</si>
  <si>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</si>
  <si>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</si>
  <si>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</si>
  <si>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</si>
  <si>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</si>
  <si>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</si>
  <si>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</si>
  <si>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</si>
  <si>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</si>
  <si>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</si>
  <si>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</si>
  <si>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</si>
  <si>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</si>
  <si>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</si>
  <si>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</si>
  <si>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</si>
  <si>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</si>
  <si>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</si>
  <si>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</si>
  <si>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</si>
  <si>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</si>
  <si>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</si>
  <si>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</si>
  <si>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</si>
  <si>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</si>
  <si>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</si>
  <si>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</si>
  <si>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</si>
  <si>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</si>
  <si>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</si>
  <si>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</si>
  <si>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</si>
  <si>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</si>
  <si>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</si>
  <si>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</si>
  <si>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</si>
  <si>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</si>
  <si>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</si>
  <si>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</si>
  <si>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</si>
  <si>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</si>
  <si>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</si>
  <si>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</si>
  <si>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</si>
  <si>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</si>
  <si>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</si>
  <si>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</si>
  <si>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</si>
  <si>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</si>
  <si>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</si>
  <si>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</si>
  <si>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</si>
  <si>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</si>
  <si>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</si>
  <si>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</si>
  <si>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</si>
  <si>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</si>
  <si>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</si>
  <si>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</si>
  <si>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</si>
  <si>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</si>
  <si>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</si>
  <si>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</si>
  <si>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</si>
  <si>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</si>
  <si>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</si>
  <si>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</si>
  <si>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</si>
  <si>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</si>
  <si>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</si>
  <si>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</si>
  <si>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</si>
  <si>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</si>
  <si>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</si>
  <si>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</si>
  <si>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</si>
  <si>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</si>
  <si>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</si>
  <si>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</si>
  <si>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</si>
  <si>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</si>
  <si>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</si>
  <si>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</si>
  <si>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</si>
  <si>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</si>
  <si>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</si>
  <si>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</si>
  <si>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</si>
  <si>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</si>
  <si>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</si>
  <si>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</si>
  <si>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</si>
  <si>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</si>
  <si>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</si>
  <si>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</si>
  <si>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</si>
  <si>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</si>
  <si>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</si>
  <si>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</si>
  <si>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</si>
  <si>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</si>
  <si>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</si>
  <si>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</si>
  <si>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</si>
  <si>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</si>
  <si>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</si>
  <si>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</si>
  <si>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</si>
  <si>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</si>
  <si>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</si>
  <si>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</si>
  <si>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</si>
  <si>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</si>
  <si>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</si>
  <si>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</si>
  <si>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</si>
  <si>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</si>
  <si>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</si>
  <si>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</si>
  <si>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</si>
  <si>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</si>
  <si>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</si>
  <si>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</si>
  <si>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</si>
  <si>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</si>
  <si>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</si>
  <si>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</si>
  <si>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</si>
  <si>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</si>
  <si>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</si>
  <si>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</si>
  <si>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</si>
  <si>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</si>
  <si>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</si>
  <si>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</si>
  <si>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</si>
  <si>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</si>
  <si>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</si>
  <si>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</si>
  <si>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</si>
  <si>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</si>
  <si>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</si>
  <si>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</si>
  <si>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</si>
  <si>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</si>
  <si>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</si>
  <si>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</si>
  <si>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</si>
  <si>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</si>
  <si>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</si>
  <si>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</si>
  <si>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</si>
  <si>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</si>
  <si>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</si>
  <si>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</si>
  <si>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</si>
  <si>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</si>
  <si>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</si>
  <si>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</si>
  <si>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</si>
  <si>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</si>
  <si>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</si>
  <si>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</si>
  <si>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</si>
  <si>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</si>
  <si>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</si>
  <si>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</si>
  <si>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</si>
  <si>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</si>
  <si>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</si>
  <si>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</si>
  <si>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</si>
  <si>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</si>
  <si>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</si>
  <si>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</si>
  <si>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</si>
  <si>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</si>
  <si>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</si>
  <si>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</si>
  <si>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</si>
  <si>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</si>
  <si>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</si>
  <si>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</si>
  <si>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</si>
  <si>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</si>
  <si>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</si>
  <si>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</si>
  <si>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</si>
  <si>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</si>
  <si>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</si>
  <si>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</si>
  <si>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</si>
  <si>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</si>
  <si>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</si>
  <si>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</si>
  <si>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</si>
  <si>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</si>
  <si>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</si>
  <si>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</si>
  <si>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</si>
  <si>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</si>
  <si>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</si>
  <si>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</si>
  <si>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</si>
  <si>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</si>
  <si>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</si>
  <si>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</si>
  <si>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</si>
  <si>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</si>
  <si>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</si>
  <si>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</si>
  <si>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</si>
  <si>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</si>
  <si>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</si>
  <si>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</si>
  <si>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</si>
  <si>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</si>
  <si>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</si>
  <si>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</si>
  <si>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</si>
  <si>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</si>
  <si>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</si>
  <si>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</si>
  <si>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</si>
  <si>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</si>
  <si>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</si>
  <si>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</si>
  <si>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</si>
  <si>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</si>
  <si>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</si>
  <si>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</si>
  <si>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</si>
  <si>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</si>
  <si>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</si>
  <si>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</si>
  <si>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</si>
  <si>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</si>
  <si>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</si>
  <si>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</si>
  <si>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</si>
  <si>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</si>
  <si>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</si>
  <si>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</si>
  <si>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</si>
  <si>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</si>
  <si>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</si>
  <si>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</si>
  <si>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</si>
  <si>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</si>
  <si>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</si>
  <si>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</si>
  <si>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</si>
  <si>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</si>
  <si>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</si>
  <si>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</si>
  <si>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</si>
  <si>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</si>
  <si>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</si>
  <si>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</si>
  <si>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</si>
  <si>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</si>
  <si>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</si>
  <si>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</si>
  <si>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</si>
  <si>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</si>
  <si>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</si>
  <si>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</si>
  <si>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</si>
  <si>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</si>
  <si>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</si>
  <si>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</si>
  <si>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</si>
  <si>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</si>
  <si>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</si>
  <si>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</si>
  <si>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</si>
  <si>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</si>
  <si>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</si>
  <si>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</si>
  <si>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</si>
  <si>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</si>
  <si>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</si>
  <si>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</si>
  <si>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</si>
  <si>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</si>
  <si>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</si>
  <si>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</si>
  <si>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</si>
  <si>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</si>
  <si>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</si>
  <si>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</si>
  <si>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</si>
  <si>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</si>
  <si>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</si>
  <si>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</si>
  <si>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</si>
  <si>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</si>
  <si>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</si>
  <si>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</si>
  <si>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</si>
  <si>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</si>
  <si>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</si>
  <si>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</si>
  <si>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</si>
  <si>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</si>
  <si>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</si>
  <si>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</si>
  <si>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</si>
  <si>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</si>
  <si>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</si>
  <si>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</si>
  <si>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</si>
  <si>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</si>
  <si>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</si>
  <si>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</si>
  <si>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</si>
  <si>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</si>
  <si>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</si>
  <si>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</si>
  <si>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</si>
  <si>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</si>
  <si>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</si>
  <si>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</si>
  <si>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</si>
  <si>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</si>
  <si>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</si>
  <si>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</si>
  <si>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</si>
  <si>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</si>
  <si>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</si>
  <si>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</si>
  <si>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</si>
  <si>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</si>
  <si>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</si>
  <si>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</si>
  <si>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</si>
  <si>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</si>
  <si>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</si>
  <si>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</si>
  <si>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</si>
  <si>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</si>
  <si>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</si>
  <si>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</si>
  <si>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</si>
  <si>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</si>
  <si>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</si>
  <si>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</si>
  <si>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</si>
  <si>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</si>
  <si>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</si>
  <si>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</si>
  <si>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</si>
  <si>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</si>
  <si>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</si>
  <si>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</si>
  <si>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</si>
  <si>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</si>
  <si>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</si>
  <si>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</si>
  <si>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</si>
  <si>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</si>
  <si>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</si>
  <si>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</si>
  <si>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</si>
  <si>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</si>
  <si>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</si>
  <si>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</si>
  <si>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</si>
  <si>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</si>
  <si>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</si>
  <si>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</si>
  <si>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</si>
  <si>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</si>
  <si>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</si>
  <si>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</si>
  <si>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</si>
  <si>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</si>
  <si>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</si>
  <si>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</si>
  <si>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</si>
  <si>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</si>
  <si>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</si>
  <si>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</si>
  <si>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</si>
  <si>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</si>
  <si>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</si>
  <si>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</si>
  <si>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</si>
  <si>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</si>
  <si>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</si>
  <si>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</si>
  <si>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</si>
  <si>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</si>
  <si>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</si>
  <si>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</si>
  <si>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</si>
  <si>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</si>
  <si>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</si>
  <si>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</si>
  <si>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</si>
  <si>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</si>
  <si>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</si>
  <si>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</si>
  <si>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</si>
  <si>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</si>
  <si>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</si>
  <si>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</si>
  <si>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</si>
  <si>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</si>
  <si>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</si>
  <si>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</si>
  <si>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</si>
  <si>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</si>
  <si>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</si>
  <si>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</si>
  <si>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</si>
  <si>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</si>
  <si>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</si>
  <si>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</si>
  <si>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</si>
  <si>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</si>
  <si>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</si>
  <si>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</si>
  <si>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</si>
  <si>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</si>
  <si>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</si>
  <si>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</si>
  <si>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</si>
  <si>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</si>
  <si>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</si>
  <si>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</si>
  <si>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</si>
  <si>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</si>
  <si>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</si>
  <si>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</si>
  <si>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</si>
  <si>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</si>
  <si>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</si>
  <si>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</si>
  <si>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</si>
  <si>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</si>
  <si>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</si>
  <si>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</si>
  <si>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</si>
  <si>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</si>
  <si>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</si>
  <si>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</si>
  <si>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</si>
  <si>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</si>
  <si>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</si>
  <si>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</si>
  <si>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</si>
  <si>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</si>
  <si>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</si>
  <si>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</si>
  <si>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</si>
  <si>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</si>
  <si>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</si>
  <si>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</si>
  <si>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</si>
  <si>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</si>
  <si>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</si>
  <si>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</si>
  <si>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</si>
  <si>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</si>
  <si>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</si>
  <si>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</si>
  <si>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</si>
  <si>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</si>
  <si>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</si>
  <si>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</si>
  <si>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</si>
  <si>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</si>
  <si>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</si>
  <si>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</si>
  <si>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</si>
  <si>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</si>
  <si>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</si>
  <si>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</si>
  <si>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</si>
  <si>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</si>
  <si>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</si>
  <si>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</si>
  <si>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</si>
  <si>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</si>
  <si>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</si>
  <si>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</si>
  <si>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</si>
  <si>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</si>
  <si>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</si>
  <si>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</si>
  <si>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</si>
  <si>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</si>
  <si>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</si>
  <si>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</si>
  <si>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</si>
  <si>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</si>
  <si>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</si>
  <si>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</si>
  <si>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</si>
  <si>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</si>
  <si>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</si>
  <si>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</si>
  <si>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</si>
  <si>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</si>
  <si>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</si>
  <si>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</si>
  <si>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</si>
  <si>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</si>
  <si>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</si>
  <si>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</si>
  <si>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</si>
  <si>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</si>
  <si>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</si>
  <si>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</si>
  <si>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</si>
  <si>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</si>
  <si>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</si>
  <si>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</si>
  <si>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</si>
  <si>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</si>
  <si>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</si>
  <si>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</si>
  <si>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</si>
  <si>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</si>
  <si>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</si>
  <si>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</si>
  <si>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</si>
  <si>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</si>
  <si>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</si>
  <si>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</si>
  <si>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</si>
  <si>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</si>
  <si>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</si>
  <si>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</si>
  <si>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</si>
  <si>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</si>
  <si>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</si>
  <si>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</si>
  <si>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</si>
  <si>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</si>
  <si>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</si>
  <si>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</si>
  <si>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</si>
  <si>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</si>
  <si>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</si>
  <si>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</si>
  <si>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</si>
  <si>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</si>
  <si>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</si>
  <si>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</si>
  <si>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</si>
  <si>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</si>
  <si>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</si>
  <si>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</si>
  <si>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</si>
  <si>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</si>
  <si>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</si>
  <si>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</si>
  <si>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</si>
  <si>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</si>
  <si>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</si>
  <si>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</si>
  <si>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</si>
  <si>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</si>
  <si>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</si>
  <si>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</si>
  <si>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</si>
  <si>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</si>
  <si>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</si>
  <si>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</si>
  <si>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</si>
  <si>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</si>
  <si>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</si>
  <si>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</si>
  <si>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</si>
  <si>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</si>
  <si>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</si>
  <si>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</si>
  <si>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</si>
  <si>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</si>
  <si>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</si>
  <si>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</si>
  <si>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</si>
  <si>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</si>
  <si>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</si>
  <si>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</si>
  <si>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</si>
  <si>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</si>
  <si>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</si>
  <si>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</si>
  <si>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</si>
  <si>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</si>
  <si>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</si>
  <si>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</si>
  <si>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</si>
  <si>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</si>
  <si>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</si>
  <si>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</si>
  <si>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</si>
  <si>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</si>
  <si>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</si>
  <si>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</si>
  <si>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</si>
  <si>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</si>
  <si>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</si>
  <si>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</si>
  <si>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</si>
  <si>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</si>
  <si>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</si>
  <si>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</si>
  <si>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</si>
  <si>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</si>
  <si>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</si>
  <si>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</si>
  <si>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</si>
  <si>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</si>
  <si>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</si>
  <si>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</si>
  <si>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</si>
  <si>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</si>
  <si>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</si>
  <si>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</si>
  <si>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</si>
  <si>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</si>
  <si>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</si>
  <si>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</si>
  <si>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</si>
  <si>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</si>
  <si>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</si>
  <si>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</si>
  <si>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</si>
  <si>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</si>
  <si>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</si>
  <si>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</si>
  <si>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</si>
  <si>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</si>
  <si>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</si>
  <si>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</si>
  <si>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</si>
  <si>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</si>
  <si>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</si>
  <si>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</si>
  <si>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</si>
  <si>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</si>
  <si>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</si>
  <si>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</si>
  <si>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</si>
  <si>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</si>
  <si>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</si>
  <si>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</si>
  <si>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</si>
  <si>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</si>
  <si>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</si>
  <si>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</si>
  <si>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</si>
  <si>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</si>
  <si>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</si>
  <si>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</si>
  <si>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</si>
  <si>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</si>
  <si>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</si>
  <si>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</si>
  <si>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</si>
  <si>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</si>
  <si>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</si>
  <si>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</si>
  <si>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</si>
  <si>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</si>
  <si>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</si>
  <si>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</si>
  <si>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</si>
  <si>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</si>
  <si>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</si>
  <si>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</si>
  <si>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</si>
  <si>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</si>
  <si>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</si>
  <si>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</si>
  <si>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</si>
  <si>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</si>
  <si>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</si>
  <si>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</si>
  <si>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</si>
  <si>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</si>
  <si>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</si>
  <si>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</si>
  <si>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</si>
  <si>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</si>
  <si>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</si>
  <si>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</si>
  <si>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</si>
  <si>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</si>
  <si>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</si>
  <si>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</si>
  <si>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</si>
  <si>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</si>
  <si>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</si>
  <si>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</si>
  <si>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</si>
  <si>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</si>
  <si>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</si>
  <si>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</si>
  <si>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</si>
  <si>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</si>
  <si>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</si>
  <si>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</si>
  <si>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</si>
  <si>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</si>
  <si>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</si>
  <si>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</si>
  <si>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</si>
  <si>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</si>
  <si>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</si>
  <si>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</si>
  <si>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</si>
  <si>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</si>
  <si>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</si>
  <si>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</si>
  <si>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</si>
  <si>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</si>
  <si>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</si>
  <si>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</si>
  <si>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</si>
  <si>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</si>
  <si>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</si>
  <si>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</si>
  <si>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</si>
  <si>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</si>
  <si>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</si>
  <si>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</si>
  <si>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</si>
  <si>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</si>
  <si>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</si>
  <si>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</si>
  <si>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</si>
  <si>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</si>
  <si>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</si>
  <si>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</si>
  <si>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</si>
  <si>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</si>
  <si>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</si>
  <si>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</si>
  <si>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</si>
  <si>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</si>
  <si>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</si>
  <si>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</si>
  <si>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</si>
  <si>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</si>
  <si>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</si>
  <si>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</si>
  <si>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</si>
  <si>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</si>
  <si>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</si>
  <si>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</si>
  <si>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</si>
  <si>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</si>
  <si>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</si>
  <si>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</si>
  <si>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</si>
  <si>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</si>
  <si>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</si>
  <si>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</si>
  <si>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</si>
  <si>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</si>
  <si>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</si>
  <si>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</si>
  <si>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</si>
  <si>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</si>
  <si>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</si>
  <si>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</si>
  <si>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</si>
  <si>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</si>
  <si>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</si>
  <si>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</si>
  <si>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</si>
  <si>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</si>
  <si>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</si>
  <si>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</si>
  <si>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</si>
  <si>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</si>
  <si>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</si>
  <si>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</si>
  <si>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</si>
  <si>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</si>
  <si>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</si>
  <si>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</si>
  <si>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</si>
  <si>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</si>
  <si>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</si>
  <si>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</si>
  <si>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</si>
  <si>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</si>
  <si>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</si>
  <si>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</si>
  <si>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</si>
  <si>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</si>
  <si>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</si>
  <si>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</si>
  <si>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</si>
  <si>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</si>
  <si>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</si>
  <si>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</si>
  <si>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</si>
  <si>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</si>
  <si>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</si>
  <si>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</si>
  <si>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</si>
  <si>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</si>
  <si>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</si>
  <si>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</si>
  <si>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</si>
  <si>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</si>
  <si>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</si>
  <si>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</si>
  <si>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</si>
  <si>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</si>
  <si>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</si>
  <si>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</si>
  <si>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</si>
  <si>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</si>
  <si>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</si>
  <si>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</si>
  <si>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</si>
  <si>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</si>
  <si>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</si>
  <si>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</si>
  <si>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</si>
  <si>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</si>
  <si>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</si>
  <si>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</si>
  <si>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</si>
  <si>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</si>
  <si>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</si>
  <si>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</si>
  <si>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</si>
  <si>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</si>
  <si>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</si>
  <si>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</si>
  <si>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</si>
  <si>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</si>
  <si>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</si>
  <si>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</si>
  <si>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</si>
  <si>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</si>
  <si>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</si>
  <si>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</si>
  <si>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</si>
  <si>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</si>
  <si>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</si>
  <si>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</si>
  <si>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</si>
  <si>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</si>
  <si>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</si>
  <si>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</si>
  <si>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</si>
  <si>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</si>
  <si>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</si>
  <si>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</si>
  <si>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</si>
  <si>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</si>
  <si>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</si>
  <si>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</si>
  <si>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</si>
  <si>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</si>
  <si>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</si>
  <si>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</si>
  <si>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</si>
  <si>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</si>
  <si>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</si>
  <si>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</si>
  <si>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</si>
  <si>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</si>
  <si>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</si>
  <si>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</si>
  <si>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</si>
  <si>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</si>
  <si>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</si>
  <si>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</si>
  <si>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</si>
  <si>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</si>
  <si>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</si>
  <si>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</si>
  <si>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</si>
  <si>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</si>
  <si>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</si>
  <si>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</si>
  <si>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</si>
  <si>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</si>
  <si>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</si>
  <si>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</si>
  <si>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</si>
  <si>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</si>
  <si>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</si>
  <si>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</si>
  <si>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</si>
  <si>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</si>
  <si>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</si>
  <si>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</si>
  <si>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</si>
  <si>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</si>
  <si>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</si>
  <si>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</si>
  <si>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</si>
  <si>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</si>
  <si>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</si>
  <si>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</si>
  <si>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</si>
  <si>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</si>
  <si>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</si>
  <si>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</si>
  <si>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</si>
  <si>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</si>
  <si>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</si>
  <si>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</si>
  <si>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</si>
  <si>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</si>
  <si>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</si>
  <si>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</si>
  <si>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</si>
  <si>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</si>
  <si>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</si>
  <si>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</si>
  <si>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</si>
  <si>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</si>
  <si>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</si>
  <si>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</si>
  <si>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</si>
  <si>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</si>
  <si>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</si>
  <si>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</si>
  <si>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</si>
  <si>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</si>
  <si>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</si>
  <si>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</si>
  <si>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</si>
  <si>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</si>
  <si>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</si>
  <si>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</si>
  <si>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</si>
  <si>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</si>
  <si>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</si>
  <si>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</si>
  <si>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</si>
  <si>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</si>
  <si>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</si>
  <si>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</si>
  <si>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</si>
  <si>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</si>
  <si>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</si>
  <si>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</si>
  <si>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</si>
  <si>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</si>
  <si>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</si>
  <si>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</si>
  <si>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</si>
  <si>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</si>
  <si>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</si>
  <si>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</si>
  <si>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</si>
  <si>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</si>
  <si>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</si>
  <si>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</si>
  <si>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</si>
  <si>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</si>
  <si>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</si>
  <si>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</si>
  <si>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</si>
  <si>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</si>
  <si>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</si>
  <si>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</si>
  <si>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</si>
  <si>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</si>
  <si>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</si>
  <si>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</si>
  <si>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</si>
  <si>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</si>
  <si>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</si>
  <si>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</si>
  <si>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</si>
  <si>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</si>
  <si>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</si>
  <si>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</si>
  <si>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</si>
  <si>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</si>
  <si>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</si>
  <si>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</si>
  <si>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</si>
  <si>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</si>
  <si>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</si>
  <si>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</si>
  <si>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</si>
  <si>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</si>
  <si>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</si>
  <si>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</si>
  <si>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</si>
  <si>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</si>
  <si>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</si>
  <si>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</si>
  <si>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</si>
  <si>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</si>
  <si>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</si>
  <si>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</si>
  <si>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</si>
  <si>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</si>
  <si>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</si>
  <si>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</si>
  <si>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</si>
  <si>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</si>
  <si>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</si>
  <si>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</si>
  <si>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</si>
  <si>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</si>
  <si>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</si>
  <si>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</si>
  <si>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</si>
  <si>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</si>
  <si>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</si>
  <si>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</si>
  <si>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</si>
  <si>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</si>
  <si>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</si>
  <si>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</si>
  <si>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</si>
  <si>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</si>
  <si>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</si>
  <si>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</si>
  <si>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</si>
  <si>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</si>
  <si>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</si>
  <si>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</si>
  <si>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</si>
  <si>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</si>
  <si>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</si>
  <si>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</si>
  <si>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</si>
  <si>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</si>
  <si>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</si>
  <si>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</si>
  <si>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</si>
  <si>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</si>
  <si>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</si>
  <si>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</si>
  <si>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</si>
  <si>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</si>
  <si>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</si>
  <si>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</si>
  <si>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</si>
  <si>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</si>
  <si>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</si>
  <si>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</si>
  <si>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</si>
  <si>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</si>
  <si>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</si>
  <si>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</si>
  <si>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</si>
  <si>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</si>
  <si>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</si>
  <si>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</si>
  <si>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</si>
  <si>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</si>
  <si>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</si>
  <si>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</si>
  <si>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</si>
  <si>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</si>
  <si>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</si>
  <si>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</si>
  <si>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</si>
  <si>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</si>
  <si>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</si>
  <si>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</si>
  <si>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</si>
  <si>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</si>
  <si>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</si>
  <si>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</si>
  <si>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</si>
  <si>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</si>
  <si>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</si>
  <si>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</si>
  <si>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</si>
  <si>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</si>
  <si>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</si>
  <si>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</si>
  <si>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</si>
  <si>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</si>
  <si>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</si>
  <si>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</si>
  <si>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</si>
  <si>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</si>
  <si>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</si>
  <si>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</si>
  <si>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</si>
  <si>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</si>
  <si>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</si>
  <si>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</si>
  <si>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</si>
  <si>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</si>
  <si>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</si>
  <si>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</si>
  <si>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</si>
  <si>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</si>
  <si>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</si>
  <si>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</si>
  <si>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</si>
  <si>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</si>
  <si>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</si>
  <si>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</si>
  <si>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</si>
  <si>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</si>
  <si>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</si>
  <si>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</si>
  <si>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</si>
  <si>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</si>
  <si>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</si>
  <si>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</si>
  <si>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</si>
  <si>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</si>
  <si>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</si>
  <si>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</si>
  <si>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</si>
  <si>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</si>
  <si>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</si>
  <si>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</si>
  <si>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</si>
  <si>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</si>
  <si>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</si>
  <si>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</si>
  <si>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</si>
  <si>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</si>
  <si>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</si>
  <si>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</si>
  <si>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</si>
  <si>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</si>
  <si>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</si>
  <si>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</si>
  <si>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</si>
  <si>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</si>
  <si>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</si>
  <si>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</si>
  <si>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</si>
  <si>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</si>
  <si>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</si>
  <si>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</si>
  <si>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</si>
  <si>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</si>
  <si>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</si>
  <si>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</si>
  <si>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</si>
  <si>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</si>
  <si>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</si>
  <si>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</si>
  <si>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</si>
  <si>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</si>
  <si>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</si>
  <si>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</si>
  <si>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</si>
  <si>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</si>
  <si>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</si>
  <si>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</si>
  <si>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</si>
  <si>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</si>
  <si>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</si>
  <si>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</si>
  <si>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</si>
  <si>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</si>
  <si>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</si>
  <si>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</si>
  <si>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</si>
  <si>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</si>
  <si>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</si>
  <si>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</si>
  <si>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</si>
  <si>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</si>
  <si>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</si>
  <si>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</si>
  <si>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</si>
  <si>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</si>
  <si>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</si>
  <si>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</si>
  <si>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</si>
  <si>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</si>
  <si>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</si>
  <si>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</si>
  <si>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</si>
  <si>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</si>
  <si>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</si>
  <si>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</si>
  <si>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</si>
  <si>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</si>
  <si>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</si>
  <si>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</si>
  <si>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</si>
  <si>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</si>
  <si>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</si>
  <si>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</si>
  <si>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</si>
  <si>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</si>
  <si>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</si>
  <si>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</si>
  <si>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</si>
  <si>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</si>
  <si>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</si>
  <si>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</si>
  <si>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</si>
  <si>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</si>
  <si>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</si>
  <si>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</si>
  <si>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</si>
  <si>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</si>
  <si>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</si>
  <si>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</si>
  <si>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</si>
  <si>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</si>
  <si>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</si>
  <si>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</si>
  <si>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</si>
  <si>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</si>
  <si>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</si>
  <si>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</si>
  <si>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</si>
  <si>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</si>
  <si>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</si>
  <si>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</si>
  <si>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</si>
  <si>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</si>
  <si>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</si>
  <si>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</si>
  <si>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</si>
  <si>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</si>
  <si>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</si>
  <si>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</si>
  <si>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</si>
  <si>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</si>
  <si>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</si>
  <si>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</si>
  <si>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</si>
  <si>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</si>
  <si>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</si>
  <si>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</si>
  <si>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</si>
  <si>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</si>
  <si>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</si>
  <si>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</si>
  <si>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</si>
  <si>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</si>
  <si>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</si>
  <si>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</si>
  <si>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</si>
  <si>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</si>
  <si>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</si>
  <si>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</si>
  <si>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</si>
  <si>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</si>
  <si>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</si>
  <si>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</si>
  <si>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</si>
  <si>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</si>
  <si>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</si>
  <si>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</si>
  <si>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</si>
  <si>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</si>
  <si>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</si>
  <si>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</si>
  <si>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</si>
  <si>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</si>
  <si>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</si>
  <si>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</si>
  <si>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</si>
  <si>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</si>
  <si>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</si>
  <si>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</si>
  <si>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</si>
  <si>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</si>
  <si>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</si>
  <si>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</si>
  <si>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</si>
  <si>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</si>
  <si>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</si>
  <si>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</si>
  <si>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</si>
  <si>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</si>
  <si>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</si>
  <si>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</si>
  <si>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</si>
  <si>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</si>
  <si>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</si>
  <si>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</si>
  <si>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</si>
  <si>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</si>
  <si>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</si>
  <si>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</si>
  <si>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</si>
  <si>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</si>
  <si>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</si>
  <si>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</si>
  <si>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</si>
  <si>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</si>
  <si>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</si>
  <si>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</si>
  <si>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</si>
  <si>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</si>
  <si>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</si>
  <si>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</si>
  <si>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</si>
  <si>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</si>
  <si>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</si>
  <si>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</si>
  <si>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</si>
  <si>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</si>
  <si>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</si>
  <si>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</si>
  <si>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</si>
  <si>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</si>
  <si>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</si>
  <si>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</si>
  <si>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</si>
  <si>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</si>
  <si>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</si>
  <si>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</si>
  <si>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</si>
  <si>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</si>
  <si>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</si>
  <si>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</si>
  <si>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</si>
  <si>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</si>
  <si>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</si>
  <si>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</si>
  <si>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</si>
  <si>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</si>
  <si>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</si>
  <si>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</si>
  <si>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</si>
  <si>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</si>
  <si>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</si>
  <si>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</si>
  <si>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</si>
  <si>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</si>
  <si>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</si>
  <si>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</si>
  <si>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</si>
  <si>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</si>
  <si>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</si>
  <si>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</si>
  <si>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</si>
  <si>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</si>
  <si>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</si>
  <si>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</si>
  <si>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</si>
  <si>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</si>
  <si>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</si>
  <si>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</si>
  <si>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</si>
  <si>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</si>
  <si>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</si>
  <si>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</si>
  <si>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</si>
  <si>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</si>
  <si>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</si>
  <si>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</si>
  <si>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</si>
  <si>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</si>
  <si>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</si>
  <si>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</si>
  <si>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</si>
  <si>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</si>
  <si>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</si>
  <si>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</si>
  <si>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</si>
  <si>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</si>
  <si>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</si>
  <si>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</si>
  <si>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</si>
  <si>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</si>
  <si>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</si>
  <si>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</si>
  <si>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</si>
  <si>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</si>
  <si>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</si>
  <si>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</si>
  <si>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</si>
  <si>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</si>
  <si>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</si>
  <si>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</si>
  <si>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</si>
  <si>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</si>
  <si>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</si>
  <si>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</si>
  <si>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</si>
  <si>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</si>
  <si>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</si>
  <si>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</si>
  <si>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</si>
  <si>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</si>
  <si>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</si>
  <si>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</si>
  <si>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</si>
  <si>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</si>
  <si>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</si>
  <si>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</si>
  <si>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</si>
  <si>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</si>
  <si>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</si>
  <si>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</si>
  <si>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</si>
  <si>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</si>
  <si>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</si>
  <si>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</si>
  <si>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</si>
  <si>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</si>
  <si>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</si>
  <si>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</si>
  <si>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</si>
  <si>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</si>
  <si>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</si>
  <si>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</si>
  <si>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</si>
  <si>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</si>
  <si>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</si>
  <si>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</si>
  <si>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</si>
  <si>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</si>
  <si>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</si>
  <si>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</si>
  <si>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</si>
  <si>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</si>
  <si>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</si>
  <si>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</si>
  <si>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</si>
  <si>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</si>
  <si>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</si>
  <si>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</si>
  <si>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</si>
  <si>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</si>
  <si>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</si>
  <si>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</si>
  <si>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</si>
  <si>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</si>
  <si>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</si>
  <si>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</si>
  <si>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</si>
  <si>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</si>
  <si>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</si>
  <si>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</si>
  <si>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</si>
  <si>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</si>
  <si>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</si>
  <si>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</si>
  <si>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</si>
  <si>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</si>
  <si>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</si>
  <si>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</si>
  <si>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</si>
  <si>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</si>
  <si>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</si>
  <si>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</si>
  <si>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</si>
  <si>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</si>
  <si>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</si>
  <si>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</si>
  <si>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</si>
  <si>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</si>
  <si>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</si>
  <si>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</si>
  <si>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</si>
  <si>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</si>
  <si>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</si>
  <si>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</si>
  <si>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</si>
  <si>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</si>
  <si>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</si>
  <si>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</si>
  <si>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</si>
  <si>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</si>
  <si>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</si>
  <si>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</si>
  <si>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</si>
  <si>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</si>
  <si>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</si>
  <si>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</si>
  <si>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</si>
  <si>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</si>
  <si>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</si>
  <si>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</si>
  <si>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</si>
  <si>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</si>
  <si>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</si>
  <si>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</si>
  <si>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</si>
  <si>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</si>
  <si>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</si>
  <si>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</si>
  <si>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</si>
  <si>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</si>
  <si>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</si>
  <si>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</si>
  <si>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</si>
  <si>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</si>
  <si>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</si>
  <si>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</si>
  <si>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</si>
  <si>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</si>
  <si>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</si>
  <si>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</si>
  <si>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</si>
  <si>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</si>
  <si>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</si>
  <si>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</si>
  <si>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</si>
  <si>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</si>
  <si>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</si>
  <si>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</si>
  <si>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</si>
  <si>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</si>
  <si>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</si>
  <si>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</si>
  <si>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</si>
  <si>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</si>
  <si>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</si>
  <si>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</si>
  <si>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</si>
  <si>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</si>
  <si>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</si>
  <si>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</si>
  <si>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</si>
  <si>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</si>
  <si>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</si>
  <si>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</si>
  <si>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</si>
  <si>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</si>
  <si>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</si>
  <si>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</si>
  <si>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</si>
  <si>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</si>
  <si>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</si>
  <si>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</si>
  <si>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</si>
  <si>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</si>
  <si>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</si>
  <si>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</si>
  <si>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</si>
  <si>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</si>
  <si>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</si>
  <si>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</si>
  <si>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</si>
  <si>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</si>
  <si>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</si>
  <si>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</si>
  <si>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</si>
  <si>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</si>
  <si>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</si>
  <si>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</si>
  <si>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</si>
  <si>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</si>
  <si>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</si>
  <si>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</si>
  <si>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</si>
  <si>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</si>
  <si>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</si>
  <si>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</si>
  <si>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</si>
  <si>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</si>
  <si>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</si>
  <si>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</si>
  <si>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</si>
  <si>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</si>
  <si>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</si>
  <si>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</si>
  <si>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</si>
  <si>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</si>
  <si>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</si>
  <si>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</si>
  <si>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</si>
  <si>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</si>
  <si>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</si>
  <si>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</si>
  <si>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</si>
  <si>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</si>
  <si>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</si>
  <si>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</si>
  <si>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</si>
  <si>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</si>
  <si>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</si>
  <si>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</si>
  <si>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</si>
  <si>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</si>
  <si>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</si>
  <si>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</si>
  <si>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</si>
  <si>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</si>
  <si>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</si>
  <si>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</si>
  <si>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</si>
  <si>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</si>
  <si>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</si>
  <si>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</si>
  <si>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</si>
  <si>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</si>
  <si>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</si>
  <si>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</si>
  <si>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</si>
  <si>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</si>
  <si>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</si>
  <si>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</si>
  <si>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</si>
  <si>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</si>
  <si>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</si>
  <si>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</si>
  <si>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</si>
  <si>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</si>
  <si>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</si>
  <si>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</si>
  <si>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</si>
  <si>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</si>
  <si>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</si>
  <si>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</si>
  <si>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</si>
  <si>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</si>
  <si>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</si>
  <si>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</si>
  <si>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</si>
  <si>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</si>
  <si>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</si>
  <si>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</si>
  <si>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</si>
  <si>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</si>
  <si>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</si>
  <si>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</si>
  <si>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</si>
  <si>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</si>
  <si>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</si>
  <si>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</si>
  <si>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</si>
  <si>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</si>
  <si>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</si>
  <si>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</si>
  <si>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</si>
  <si>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</si>
  <si>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</si>
  <si>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</si>
  <si>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</si>
  <si>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</si>
  <si>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</si>
  <si>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</si>
  <si>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</si>
  <si>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</si>
  <si>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</si>
  <si>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</si>
  <si>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</si>
  <si>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</si>
  <si>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</si>
  <si>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</si>
  <si>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</si>
  <si>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</si>
  <si>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</si>
  <si>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</si>
  <si>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</si>
  <si>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</si>
  <si>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</si>
  <si>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</si>
  <si>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</si>
  <si>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</si>
  <si>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</si>
  <si>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</si>
  <si>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</si>
  <si>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</si>
  <si>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</si>
  <si>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</si>
  <si>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</si>
  <si>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</si>
  <si>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</si>
  <si>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</si>
  <si>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</si>
  <si>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</si>
  <si>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</si>
  <si>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</si>
  <si>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</si>
  <si>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</si>
  <si>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</si>
  <si>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</si>
  <si>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</si>
  <si>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</si>
  <si>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</si>
  <si>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</si>
  <si>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</si>
  <si>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</si>
  <si>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</si>
  <si>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</si>
  <si>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</si>
  <si>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</si>
  <si>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</si>
  <si>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</si>
  <si>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</si>
  <si>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</si>
  <si>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</si>
  <si>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</si>
  <si>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</si>
  <si>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</si>
  <si>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</si>
  <si>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</si>
  <si>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</si>
  <si>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</si>
  <si>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</si>
  <si>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</si>
  <si>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</si>
  <si>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</si>
  <si>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</si>
  <si>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</si>
  <si>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</si>
  <si>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</si>
  <si>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</si>
  <si>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</si>
  <si>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</si>
  <si>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</si>
  <si>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</si>
  <si>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</si>
  <si>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</si>
  <si>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</si>
  <si>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</si>
  <si>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</si>
  <si>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</si>
  <si>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</si>
  <si>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</si>
  <si>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</si>
  <si>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</si>
  <si>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</si>
  <si>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</si>
  <si>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</si>
  <si>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</si>
  <si>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</si>
  <si>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</si>
  <si>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</si>
  <si>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</si>
  <si>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</si>
  <si>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</si>
  <si>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</si>
  <si>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</si>
  <si>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</si>
  <si>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</si>
  <si>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</si>
  <si>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</si>
  <si>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</si>
  <si>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</si>
  <si>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</si>
  <si>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</si>
  <si>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</si>
  <si>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</si>
  <si>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</si>
  <si>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</si>
  <si>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</si>
  <si>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</si>
  <si>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</si>
  <si>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</si>
  <si>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</si>
  <si>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</si>
  <si>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</si>
  <si>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</si>
  <si>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</si>
  <si>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</si>
  <si>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</si>
  <si>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</si>
  <si>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</si>
  <si>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</si>
  <si>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</si>
  <si>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</si>
  <si>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</si>
  <si>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</si>
  <si>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</si>
  <si>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</si>
  <si>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</si>
  <si>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</si>
  <si>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</si>
  <si>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</si>
  <si>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</si>
  <si>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</si>
  <si>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</si>
  <si>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</si>
  <si>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</si>
  <si>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</si>
  <si>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</si>
  <si>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</si>
  <si>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</si>
  <si>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</si>
  <si>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</si>
  <si>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</si>
  <si>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</si>
  <si>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</si>
  <si>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</si>
  <si>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</si>
  <si>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</si>
  <si>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</si>
  <si>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</si>
  <si>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</si>
  <si>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</si>
  <si>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</si>
  <si>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</si>
  <si>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</si>
  <si>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</si>
  <si>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</si>
  <si>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</si>
  <si>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</si>
  <si>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</si>
  <si>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</si>
  <si>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</si>
  <si>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</si>
  <si>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</si>
  <si>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</si>
  <si>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</si>
  <si>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</si>
  <si>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</si>
  <si>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</si>
  <si>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</si>
  <si>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</si>
  <si>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</si>
  <si>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</si>
  <si>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</si>
  <si>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</si>
  <si>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</si>
  <si>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</si>
  <si>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</si>
  <si>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</si>
  <si>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</si>
  <si>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</si>
  <si>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</si>
  <si>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</si>
  <si>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</si>
  <si>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</si>
  <si>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</si>
  <si>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</si>
  <si>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</si>
  <si>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</si>
  <si>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</si>
  <si>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</si>
  <si>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</si>
  <si>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</si>
  <si>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</si>
  <si>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</si>
  <si>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</si>
  <si>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</si>
  <si>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</si>
  <si>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</si>
  <si>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</si>
  <si>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</si>
  <si>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</si>
  <si>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</si>
  <si>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</si>
  <si>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</si>
  <si>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</si>
  <si>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</si>
  <si>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</si>
  <si>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</si>
  <si>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</si>
  <si>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</si>
  <si>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</si>
  <si>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</si>
  <si>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</si>
  <si>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</si>
  <si>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</si>
  <si>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</si>
  <si>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</si>
  <si>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</si>
  <si>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</si>
  <si>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</si>
  <si>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</si>
  <si>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</si>
  <si>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</si>
  <si>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</si>
  <si>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</si>
  <si>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</si>
  <si>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</si>
  <si>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</si>
  <si>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</si>
  <si>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</si>
  <si>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</si>
  <si>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</si>
  <si>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</si>
  <si>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</si>
  <si>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</si>
  <si>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</si>
  <si>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</si>
  <si>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</si>
  <si>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</si>
  <si>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</si>
  <si>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</si>
  <si>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</si>
  <si>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</si>
  <si>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</si>
  <si>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</si>
  <si>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</si>
  <si>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</si>
  <si>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</si>
  <si>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</si>
  <si>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</si>
  <si>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</si>
  <si>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</si>
  <si>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</si>
  <si>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</si>
  <si>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</si>
  <si>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</si>
  <si>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</si>
  <si>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</si>
  <si>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</si>
  <si>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</si>
  <si>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</si>
  <si>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</si>
  <si>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</si>
  <si>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</si>
  <si>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</si>
  <si>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</si>
  <si>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</si>
  <si>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</si>
  <si>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</si>
  <si>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</si>
  <si>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</si>
  <si>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</si>
  <si>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</si>
  <si>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</si>
  <si>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</si>
  <si>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</si>
  <si>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</si>
  <si>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</si>
  <si>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</si>
  <si>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</si>
  <si>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</si>
  <si>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</si>
  <si>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</si>
  <si>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</si>
  <si>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</si>
  <si>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</si>
  <si>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</si>
  <si>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</si>
  <si>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</si>
  <si>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</si>
  <si>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</si>
  <si>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</si>
  <si>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</si>
  <si>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</si>
  <si>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</si>
  <si>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</si>
  <si>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</si>
  <si>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</si>
  <si>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</si>
  <si>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</si>
  <si>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</si>
  <si>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</si>
  <si>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</si>
  <si>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</si>
  <si>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</si>
  <si>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</si>
  <si>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</si>
  <si>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</si>
  <si>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</si>
  <si>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</si>
  <si>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</si>
  <si>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</si>
  <si>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</si>
  <si>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</si>
  <si>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</si>
  <si>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</si>
  <si>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</si>
  <si>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</si>
  <si>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</si>
  <si>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</si>
  <si>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</si>
  <si>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</si>
  <si>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</si>
  <si>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</si>
  <si>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</si>
  <si>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</si>
  <si>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</si>
  <si>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</si>
  <si>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</si>
  <si>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</si>
  <si>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</si>
  <si>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</si>
  <si>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</si>
  <si>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</si>
  <si>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</si>
  <si>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</si>
  <si>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</si>
  <si>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</si>
  <si>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</si>
  <si>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</si>
  <si>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</si>
  <si>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</si>
  <si>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</si>
  <si>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</si>
  <si>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</si>
  <si>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</si>
  <si>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</si>
  <si>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</si>
  <si>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</si>
  <si>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</si>
  <si>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</si>
  <si>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</si>
  <si>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</si>
  <si>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</si>
  <si>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</si>
  <si>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</si>
  <si>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</si>
  <si>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</si>
  <si>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</si>
  <si>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</si>
  <si>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</si>
  <si>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</si>
  <si>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</si>
  <si>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</si>
  <si>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</si>
  <si>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</si>
  <si>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</si>
  <si>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</si>
  <si>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</si>
  <si>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</si>
  <si>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</si>
  <si>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</si>
  <si>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</si>
  <si>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</si>
  <si>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</si>
  <si>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</si>
  <si>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</si>
  <si>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</si>
  <si>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</si>
  <si>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</si>
  <si>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</si>
  <si>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</si>
  <si>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</si>
  <si>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</si>
  <si>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</si>
  <si>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</si>
  <si>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</si>
  <si>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</si>
  <si>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</si>
  <si>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</si>
  <si>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</si>
  <si>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</si>
  <si>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</si>
  <si>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</si>
  <si>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</si>
  <si>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</si>
  <si>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</si>
  <si>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</si>
  <si>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</si>
  <si>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</si>
  <si>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</si>
  <si>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</si>
  <si>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</si>
  <si>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</si>
  <si>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</si>
  <si>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</si>
  <si>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</si>
  <si>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</si>
  <si>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</si>
  <si>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</si>
  <si>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</si>
  <si>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</si>
  <si>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</si>
  <si>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</si>
  <si>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</si>
  <si>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</si>
  <si>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</si>
  <si>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</si>
  <si>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</si>
  <si>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</si>
  <si>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</si>
  <si>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</si>
  <si>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</si>
  <si>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</si>
  <si>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</si>
  <si>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</si>
  <si>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</si>
  <si>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</si>
  <si>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</si>
  <si>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</si>
  <si>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</si>
  <si>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</si>
  <si>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</si>
  <si>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</si>
  <si>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</si>
  <si>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</si>
  <si>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</si>
  <si>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</si>
  <si>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</si>
  <si>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</si>
  <si>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</si>
  <si>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</si>
  <si>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</si>
  <si>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</si>
  <si>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</si>
  <si>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</si>
  <si>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</si>
  <si>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</si>
  <si>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</si>
  <si>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</si>
  <si>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</si>
  <si>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</si>
  <si>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</si>
  <si>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</si>
  <si>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</si>
  <si>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</si>
  <si>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</si>
  <si>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</si>
  <si>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</si>
  <si>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</si>
  <si>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</si>
  <si>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</si>
  <si>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</si>
  <si>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</si>
  <si>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</si>
  <si>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</si>
  <si>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</si>
  <si>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</si>
  <si>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</si>
  <si>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</si>
  <si>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</si>
  <si>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</si>
  <si>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</si>
  <si>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</si>
  <si>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</si>
  <si>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</si>
  <si>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</si>
  <si>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</si>
  <si>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</si>
  <si>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</si>
  <si>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</si>
  <si>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</si>
  <si>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</si>
  <si>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</si>
  <si>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</si>
  <si>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</si>
  <si>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</si>
  <si>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</si>
  <si>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</si>
  <si>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</si>
  <si>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</si>
  <si>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</si>
  <si>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</si>
  <si>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</si>
  <si>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</si>
  <si>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</si>
  <si>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</si>
  <si>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</si>
  <si>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</si>
  <si>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</si>
  <si>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</si>
  <si>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</si>
  <si>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</si>
  <si>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</si>
  <si>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</si>
  <si>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</si>
  <si>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</si>
  <si>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</si>
  <si>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</si>
  <si>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</si>
  <si>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</si>
  <si>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</si>
  <si>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</si>
  <si>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</si>
  <si>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</si>
  <si>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</si>
  <si>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</si>
  <si>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</si>
  <si>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</si>
  <si>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</si>
  <si>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</si>
  <si>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</si>
  <si>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</si>
  <si>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</si>
  <si>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</si>
  <si>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</si>
  <si>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</si>
  <si>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</si>
  <si>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</si>
  <si>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</si>
  <si>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</si>
  <si>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</si>
  <si>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</si>
  <si>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</si>
  <si>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</si>
  <si>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</si>
  <si>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</si>
  <si>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</si>
  <si>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</si>
  <si>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</si>
  <si>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</si>
  <si>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</si>
  <si>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</si>
  <si>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</si>
  <si>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</si>
  <si>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</si>
  <si>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</si>
  <si>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</si>
  <si>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</si>
  <si>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</si>
  <si>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</si>
  <si>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</si>
  <si>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</si>
  <si>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</si>
  <si>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</si>
  <si>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</si>
  <si>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</si>
  <si>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</si>
  <si>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</si>
  <si>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</si>
  <si>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</si>
  <si>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</si>
  <si>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</si>
  <si>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</si>
  <si>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</si>
  <si>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</si>
  <si>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</si>
  <si>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</si>
  <si>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</si>
  <si>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</si>
  <si>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</si>
  <si>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</si>
  <si>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</si>
  <si>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</si>
  <si>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</si>
  <si>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</si>
  <si>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</si>
  <si>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</si>
  <si>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</si>
  <si>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</si>
  <si>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</si>
  <si>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</si>
  <si>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</si>
  <si>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</si>
  <si>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</si>
  <si>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</si>
  <si>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</si>
  <si>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</si>
  <si>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</si>
  <si>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</si>
  <si>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</si>
  <si>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</si>
  <si>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</si>
  <si>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</si>
  <si>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</si>
  <si>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</si>
  <si>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</si>
  <si>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</si>
  <si>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</si>
  <si>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</si>
  <si>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</si>
  <si>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</si>
  <si>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</si>
  <si>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</si>
  <si>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</si>
  <si>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</si>
  <si>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</si>
  <si>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</si>
  <si>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</si>
  <si>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</si>
  <si>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</si>
  <si>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</si>
  <si>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</si>
  <si>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</si>
  <si>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</si>
  <si>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</si>
  <si>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</si>
  <si>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</si>
  <si>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</si>
  <si>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</si>
  <si>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</si>
  <si>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</si>
  <si>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</si>
  <si>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</si>
  <si>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</si>
  <si>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</si>
  <si>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</si>
  <si>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</si>
  <si>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</si>
  <si>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</si>
  <si>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</si>
  <si>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</si>
  <si>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</si>
  <si>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</si>
  <si>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</si>
  <si>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</si>
  <si>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</si>
  <si>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</si>
  <si>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</si>
  <si>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</si>
  <si>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</si>
  <si>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</si>
  <si>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</si>
  <si>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</si>
  <si>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</si>
  <si>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</si>
  <si>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</si>
  <si>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</si>
  <si>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</si>
  <si>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</si>
  <si>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</si>
  <si>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</si>
  <si>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</si>
  <si>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</si>
  <si>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</si>
  <si>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</si>
  <si>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</si>
  <si>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</si>
  <si>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</si>
  <si>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</si>
  <si>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</si>
  <si>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</si>
  <si>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</si>
  <si>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</si>
  <si>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</si>
  <si>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</si>
  <si>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</si>
  <si>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</si>
  <si>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</si>
  <si>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</si>
  <si>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</si>
  <si>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</si>
  <si>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</si>
  <si>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</si>
  <si>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</si>
  <si>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</si>
  <si>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</si>
  <si>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</si>
  <si>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</si>
  <si>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</si>
  <si>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</si>
  <si>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</si>
  <si>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</si>
  <si>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</si>
  <si>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</si>
  <si>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</si>
  <si>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</si>
  <si>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</si>
  <si>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</si>
  <si>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</si>
  <si>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</si>
  <si>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</si>
  <si>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</si>
  <si>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</si>
  <si>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</si>
  <si>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</si>
  <si>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</si>
  <si>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</si>
  <si>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</si>
  <si>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</si>
  <si>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</si>
  <si>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</si>
  <si>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</si>
  <si>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</si>
  <si>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</si>
  <si>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</si>
  <si>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</si>
  <si>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</si>
  <si>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</si>
  <si>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</si>
  <si>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</si>
  <si>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</si>
  <si>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</si>
  <si>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</si>
  <si>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</si>
  <si>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</si>
  <si>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</si>
  <si>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</si>
  <si>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</si>
  <si>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</si>
  <si>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</si>
  <si>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</si>
  <si>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</si>
  <si>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</si>
  <si>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</si>
  <si>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</si>
  <si>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</si>
  <si>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</si>
  <si>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</si>
  <si>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</si>
  <si>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</si>
  <si>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</si>
  <si>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</si>
  <si>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</si>
  <si>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</si>
  <si>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</si>
  <si>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</si>
  <si>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</si>
  <si>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</si>
  <si>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</si>
  <si>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</si>
  <si>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</si>
  <si>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</si>
  <si>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</si>
  <si>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</si>
  <si>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</si>
  <si>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</si>
  <si>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</si>
  <si>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</si>
  <si>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</si>
  <si>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</si>
  <si>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</si>
  <si>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</si>
  <si>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</si>
  <si>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</si>
  <si>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</si>
  <si>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</si>
  <si>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</si>
  <si>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</si>
  <si>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</si>
  <si>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</si>
  <si>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</si>
  <si>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</si>
  <si>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</si>
  <si>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</si>
  <si>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</si>
  <si>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</si>
  <si>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</si>
  <si>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</si>
  <si>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</si>
  <si>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</si>
  <si>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</si>
  <si>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</si>
  <si>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</si>
  <si>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</si>
  <si>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</si>
  <si>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</si>
  <si>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</si>
  <si>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</si>
  <si>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</si>
  <si>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</si>
  <si>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</si>
  <si>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</si>
  <si>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</si>
  <si>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</si>
  <si>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</si>
  <si>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</si>
  <si>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</si>
  <si>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</si>
  <si>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</si>
  <si>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</si>
  <si>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</si>
  <si>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</si>
  <si>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</si>
  <si>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</si>
  <si>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</si>
  <si>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</si>
  <si>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</si>
  <si>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</si>
  <si>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</si>
  <si>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</si>
  <si>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</si>
  <si>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</si>
  <si>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</si>
  <si>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</si>
  <si>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</si>
  <si>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</si>
  <si>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</si>
  <si>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</si>
  <si>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</si>
  <si>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</si>
  <si>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</si>
  <si>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</si>
  <si>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</si>
  <si>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</si>
  <si>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</si>
  <si>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</si>
  <si>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</si>
  <si>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</si>
  <si>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</si>
  <si>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</si>
  <si>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</si>
  <si>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</si>
  <si>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</si>
  <si>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</si>
  <si>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</si>
  <si>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</si>
  <si>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</si>
  <si>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</si>
  <si>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</si>
  <si>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</si>
  <si>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</si>
  <si>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</si>
  <si>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</si>
  <si>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</si>
  <si>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</si>
  <si>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</si>
  <si>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</si>
  <si>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</si>
  <si>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</si>
  <si>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</si>
  <si>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</si>
  <si>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</si>
  <si>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</si>
  <si>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</si>
  <si>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</si>
  <si>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</si>
  <si>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</si>
  <si>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</si>
  <si>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</si>
  <si>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</si>
  <si>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</si>
  <si>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</si>
  <si>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</si>
  <si>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</si>
  <si>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</si>
  <si>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</si>
  <si>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</si>
  <si>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</si>
  <si>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</si>
  <si>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</si>
  <si>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</si>
  <si>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</si>
  <si>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</si>
  <si>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</si>
  <si>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</si>
  <si>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</si>
  <si>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</si>
  <si>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</si>
  <si>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</si>
  <si>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</si>
  <si>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</si>
  <si>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</si>
  <si>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</si>
  <si>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</si>
  <si>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</si>
  <si>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</si>
  <si>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</si>
  <si>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</si>
  <si>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</si>
  <si>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</si>
  <si>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</si>
  <si>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</si>
  <si>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</si>
  <si>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</si>
  <si>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</si>
  <si>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</si>
  <si>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</si>
  <si>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</si>
  <si>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</si>
  <si>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</si>
  <si>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</si>
  <si>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</si>
  <si>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</si>
  <si>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</si>
  <si>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</si>
  <si>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</si>
  <si>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</si>
  <si>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</si>
  <si>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</si>
  <si>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</si>
  <si>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</si>
  <si>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</si>
  <si>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</si>
  <si>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</si>
  <si>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</si>
  <si>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</si>
  <si>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</si>
  <si>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</si>
  <si>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</si>
  <si>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</si>
  <si>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</si>
  <si>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</si>
  <si>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</si>
  <si>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</si>
  <si>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</si>
  <si>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</si>
  <si>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</si>
  <si>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</si>
  <si>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</si>
  <si>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</si>
  <si>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</si>
  <si>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</si>
  <si>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</si>
  <si>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</si>
  <si>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</si>
  <si>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</si>
  <si>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</si>
  <si>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</si>
  <si>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</si>
  <si>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</si>
  <si>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</si>
  <si>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</si>
  <si>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</si>
  <si>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</si>
  <si>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</si>
  <si>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</si>
  <si>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</si>
  <si>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</si>
  <si>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</si>
  <si>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</si>
  <si>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</si>
  <si>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</si>
  <si>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</si>
  <si>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</si>
  <si>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</si>
  <si>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</si>
  <si>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</si>
  <si>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</si>
  <si>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</si>
  <si>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</si>
  <si>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</si>
  <si>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</si>
  <si>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</si>
  <si>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</si>
  <si>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</si>
  <si>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</si>
  <si>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</si>
  <si>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</si>
  <si>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</si>
  <si>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</si>
  <si>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</si>
  <si>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</si>
  <si>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</si>
  <si>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</si>
  <si>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</si>
  <si>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</si>
  <si>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</si>
  <si>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</si>
  <si>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</si>
  <si>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</si>
  <si>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</si>
  <si>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</si>
  <si>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</si>
  <si>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</si>
  <si>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</si>
  <si>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</si>
  <si>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</si>
  <si>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</si>
  <si>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</si>
  <si>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</si>
  <si>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</si>
  <si>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</si>
  <si>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</si>
  <si>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</si>
  <si>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</si>
  <si>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</si>
  <si>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</si>
  <si>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</si>
  <si>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</si>
  <si>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</si>
  <si>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</si>
  <si>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</si>
  <si>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</si>
  <si>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</si>
  <si>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</si>
  <si>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</si>
  <si>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</si>
  <si>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</si>
  <si>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</si>
  <si>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</si>
  <si>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</si>
  <si>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</si>
  <si>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</si>
  <si>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</si>
  <si>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</si>
  <si>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</si>
  <si>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</si>
  <si>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</si>
  <si>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</si>
  <si>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</si>
  <si>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</si>
  <si>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</si>
  <si>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</si>
  <si>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</si>
  <si>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</si>
  <si>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</si>
  <si>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</si>
  <si>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</si>
  <si>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</si>
  <si>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</si>
  <si>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</si>
  <si>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</si>
  <si>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</si>
  <si>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</si>
  <si>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</si>
  <si>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</si>
  <si>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</si>
  <si>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</si>
  <si>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</si>
  <si>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</si>
  <si>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</si>
  <si>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</si>
  <si>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</si>
  <si>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</si>
  <si>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</si>
  <si>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</si>
  <si>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</si>
  <si>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</si>
  <si>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</si>
  <si>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</si>
  <si>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</si>
  <si>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</si>
  <si>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</si>
  <si>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</si>
  <si>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</si>
  <si>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</si>
  <si>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</si>
  <si>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</si>
  <si>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</si>
  <si>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</si>
  <si>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</si>
  <si>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</si>
  <si>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</si>
  <si>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</si>
  <si>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</si>
  <si>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</si>
  <si>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</si>
  <si>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</si>
  <si>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</si>
  <si>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</si>
  <si>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</si>
  <si>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</si>
  <si>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</si>
  <si>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</si>
  <si>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</si>
  <si>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</si>
  <si>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</si>
  <si>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</si>
  <si>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</si>
  <si>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</si>
  <si>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</si>
  <si>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</si>
  <si>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</si>
  <si>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</si>
  <si>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</si>
  <si>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</si>
  <si>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</si>
  <si>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</si>
  <si>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</si>
  <si>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</si>
  <si>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</si>
  <si>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</si>
  <si>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</si>
  <si>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</si>
  <si>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</si>
  <si>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</si>
  <si>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</si>
  <si>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</si>
  <si>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</si>
  <si>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</si>
  <si>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</si>
  <si>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</si>
  <si>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</si>
  <si>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</si>
  <si>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</si>
  <si>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</si>
  <si>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</si>
  <si>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</si>
  <si>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</si>
  <si>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</si>
  <si>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</si>
  <si>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</si>
  <si>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</si>
  <si>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</si>
  <si>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</si>
  <si>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</si>
  <si>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</si>
  <si>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</si>
  <si>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</si>
  <si>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</si>
  <si>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</si>
  <si>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</si>
  <si>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</si>
  <si>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</si>
  <si>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</si>
  <si>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</si>
  <si>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</si>
  <si>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</si>
  <si>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</si>
  <si>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</si>
  <si>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</si>
  <si>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</si>
  <si>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</si>
  <si>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</si>
  <si>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</si>
  <si>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</si>
  <si>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</si>
  <si>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</si>
  <si>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</si>
  <si>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</si>
  <si>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</si>
  <si>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</si>
  <si>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</si>
  <si>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</si>
  <si>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</si>
  <si>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</si>
  <si>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</si>
  <si>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</si>
  <si>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</si>
  <si>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</si>
  <si>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</si>
  <si>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</si>
  <si>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</si>
  <si>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</si>
  <si>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</si>
  <si>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</si>
  <si>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</si>
  <si>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</si>
  <si>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</si>
  <si>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</si>
  <si>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</si>
  <si>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</si>
  <si>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</si>
  <si>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</si>
  <si>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</si>
  <si>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</si>
  <si>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</si>
  <si>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</si>
  <si>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</si>
  <si>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</si>
  <si>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</si>
  <si>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</si>
  <si>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</si>
  <si>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</si>
  <si>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</si>
  <si>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</si>
  <si>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</si>
  <si>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</si>
  <si>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</si>
  <si>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</si>
  <si>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</si>
  <si>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</si>
  <si>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</si>
  <si>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</si>
  <si>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</si>
  <si>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</si>
  <si>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</si>
  <si>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</si>
  <si>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</si>
  <si>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</si>
  <si>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</si>
  <si>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</si>
  <si>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</si>
  <si>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</si>
  <si>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</si>
  <si>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</si>
  <si>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</si>
  <si>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</si>
  <si>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</si>
  <si>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</si>
  <si>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</si>
  <si>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</si>
  <si>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</si>
  <si>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</si>
  <si>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</si>
  <si>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</si>
  <si>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</si>
  <si>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</si>
  <si>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</si>
  <si>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</si>
  <si>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</si>
  <si>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</si>
  <si>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</si>
  <si>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</si>
  <si>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</si>
  <si>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</si>
  <si>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</si>
  <si>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</si>
  <si>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</si>
  <si>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</si>
  <si>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</si>
  <si>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</si>
  <si>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</si>
  <si>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</si>
  <si>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</si>
  <si>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</si>
  <si>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</si>
  <si>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</si>
  <si>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</si>
  <si>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</si>
  <si>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</si>
  <si>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</si>
  <si>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</si>
  <si>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</si>
  <si>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</si>
  <si>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</si>
  <si>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</si>
  <si>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</si>
  <si>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</si>
  <si>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</si>
  <si>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</si>
  <si>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</si>
  <si>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</si>
  <si>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</si>
  <si>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</si>
  <si>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</si>
  <si>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</si>
  <si>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</si>
  <si>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</si>
  <si>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</si>
  <si>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</si>
  <si>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</si>
  <si>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</si>
  <si>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</si>
  <si>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</si>
  <si>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</si>
  <si>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</si>
  <si>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</si>
  <si>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</si>
  <si>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</si>
  <si>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</si>
  <si>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</si>
  <si>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</si>
  <si>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</si>
  <si>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</si>
  <si>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</si>
  <si>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</si>
  <si>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</si>
  <si>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</si>
  <si>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</si>
  <si>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</si>
  <si>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</si>
  <si>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</si>
  <si>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</si>
  <si>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</si>
  <si>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</si>
  <si>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</si>
  <si>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</si>
  <si>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</si>
  <si>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</si>
  <si>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</si>
  <si>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</si>
  <si>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</si>
  <si>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</si>
  <si>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</si>
  <si>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</si>
  <si>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</si>
  <si>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</si>
  <si>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</si>
  <si>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</si>
  <si>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</si>
  <si>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</si>
  <si>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</si>
  <si>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</si>
  <si>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</si>
  <si>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</si>
  <si>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</si>
  <si>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</si>
  <si>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</si>
  <si>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</si>
  <si>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</si>
  <si>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</si>
  <si>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</si>
  <si>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</si>
  <si>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</si>
  <si>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</si>
  <si>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</si>
  <si>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</si>
  <si>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</si>
  <si>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</si>
  <si>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</si>
  <si>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</si>
  <si>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</si>
  <si>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</si>
  <si>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</si>
  <si>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</si>
  <si>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</si>
  <si>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</si>
  <si>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</si>
  <si>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</si>
  <si>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</si>
  <si>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</si>
  <si>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</si>
  <si>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</si>
  <si>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</si>
  <si>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</si>
  <si>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</si>
  <si>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</si>
  <si>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</si>
  <si>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</si>
  <si>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</si>
  <si>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</si>
  <si>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</si>
  <si>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</si>
  <si>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</si>
  <si>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</si>
  <si>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</si>
  <si>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</si>
  <si>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</si>
  <si>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</si>
  <si>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</si>
  <si>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</si>
  <si>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</si>
  <si>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</si>
  <si>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</si>
  <si>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</si>
  <si>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</si>
  <si>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</si>
  <si>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</si>
  <si>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</si>
  <si>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</si>
  <si>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</si>
  <si>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</si>
  <si>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</si>
  <si>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</si>
  <si>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</si>
  <si>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</si>
  <si>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</si>
  <si>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</si>
  <si>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</si>
  <si>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</si>
  <si>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</si>
  <si>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</si>
  <si>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</si>
  <si>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</si>
  <si>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</si>
  <si>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</si>
  <si>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</si>
  <si>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</si>
  <si>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</si>
  <si>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</si>
  <si>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</si>
  <si>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</si>
  <si>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</si>
  <si>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</si>
  <si>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</si>
  <si>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</si>
  <si>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</si>
  <si>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</si>
  <si>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</si>
  <si>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</si>
  <si>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</si>
  <si>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</si>
  <si>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</si>
  <si>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</si>
  <si>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</si>
  <si>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</si>
  <si>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</si>
  <si>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</si>
  <si>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</si>
  <si>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</si>
  <si>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</si>
  <si>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</si>
  <si>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</si>
  <si>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</si>
  <si>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</si>
  <si>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</si>
  <si>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</si>
  <si>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</si>
  <si>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</si>
  <si>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</si>
  <si>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</si>
  <si>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</si>
  <si>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</si>
  <si>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</si>
  <si>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</si>
  <si>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</si>
  <si>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</si>
  <si>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</si>
  <si>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</si>
  <si>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</si>
  <si>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</si>
  <si>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</si>
  <si>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</si>
  <si>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</si>
  <si>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</si>
  <si>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</si>
  <si>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</si>
  <si>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</si>
  <si>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</si>
  <si>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</si>
  <si>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</si>
  <si>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</si>
  <si>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</si>
  <si>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</si>
  <si>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</si>
  <si>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</si>
  <si>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</si>
  <si>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</si>
  <si>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</si>
  <si>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</si>
  <si>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</si>
  <si>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</si>
  <si>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</si>
  <si>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</si>
  <si>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</si>
  <si>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</si>
  <si>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</si>
  <si>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</si>
  <si>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</si>
  <si>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</si>
  <si>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</si>
  <si>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</si>
  <si>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</si>
  <si>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</si>
  <si>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</si>
  <si>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</si>
  <si>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</si>
  <si>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</si>
  <si>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</si>
  <si>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</si>
  <si>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</si>
  <si>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</si>
  <si>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</si>
  <si>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</si>
  <si>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</si>
  <si>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</si>
  <si>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</si>
  <si>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</si>
  <si>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</si>
  <si>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</si>
  <si>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</si>
  <si>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</si>
  <si>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</si>
  <si>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</si>
  <si>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</si>
  <si>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</si>
  <si>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</si>
  <si>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</si>
  <si>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</si>
  <si>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</si>
  <si>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</si>
  <si>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</si>
  <si>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</si>
  <si>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</si>
  <si>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</si>
  <si>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</si>
  <si>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</si>
  <si>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</si>
  <si>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</si>
  <si>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</si>
  <si>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</si>
  <si>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</si>
  <si>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</si>
  <si>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</si>
  <si>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</si>
  <si>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</si>
  <si>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</si>
  <si>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</si>
  <si>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</si>
  <si>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</si>
  <si>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</si>
  <si>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</si>
  <si>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</si>
  <si>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</si>
  <si>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</si>
  <si>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</si>
  <si>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</si>
  <si>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</si>
  <si>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</si>
  <si>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</si>
  <si>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</si>
  <si>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</si>
  <si>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</si>
  <si>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</si>
  <si>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</si>
  <si>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</si>
  <si>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</si>
  <si>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</si>
  <si>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</si>
  <si>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</si>
  <si>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</si>
  <si>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</si>
  <si>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</si>
  <si>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</si>
  <si>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</si>
  <si>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</si>
  <si>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</si>
  <si>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</si>
  <si>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</si>
  <si>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</si>
  <si>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</si>
  <si>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</si>
  <si>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</si>
  <si>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</si>
  <si>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</si>
  <si>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</si>
  <si>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</si>
  <si>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</si>
  <si>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</si>
  <si>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</si>
  <si>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</si>
  <si>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</si>
  <si>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</si>
  <si>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</si>
  <si>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</si>
  <si>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</si>
  <si>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</si>
  <si>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</si>
  <si>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</si>
  <si>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</si>
  <si>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</si>
  <si>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</si>
  <si>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</si>
  <si>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</si>
  <si>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</si>
  <si>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</si>
  <si>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</si>
  <si>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</si>
  <si>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</si>
  <si>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</si>
  <si>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</si>
  <si>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</si>
  <si>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</si>
  <si>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</si>
  <si>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</si>
  <si>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</si>
  <si>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</si>
  <si>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</si>
  <si>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</si>
  <si>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</si>
  <si>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</si>
  <si>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</si>
  <si>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</si>
  <si>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</si>
  <si>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</si>
  <si>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</si>
  <si>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</si>
  <si>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</si>
  <si>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</si>
  <si>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</si>
  <si>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</si>
  <si>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</si>
  <si>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</si>
  <si>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</si>
  <si>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</si>
  <si>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</si>
  <si>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</si>
  <si>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</si>
  <si>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</si>
  <si>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</si>
  <si>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</si>
  <si>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</si>
  <si>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</si>
  <si>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</si>
  <si>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</si>
  <si>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</si>
  <si>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</si>
  <si>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</si>
  <si>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</si>
  <si>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</si>
  <si>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</si>
  <si>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</si>
  <si>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</si>
  <si>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</si>
  <si>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</si>
  <si>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</si>
  <si>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</si>
  <si>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</si>
  <si>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</si>
  <si>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</si>
  <si>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</si>
  <si>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</si>
  <si>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</si>
  <si>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</si>
  <si>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</si>
  <si>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</si>
  <si>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</si>
  <si>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</si>
  <si>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</si>
  <si>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</si>
  <si>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</si>
  <si>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</si>
  <si>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</si>
  <si>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</si>
  <si>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</si>
  <si>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</si>
  <si>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</si>
  <si>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</si>
  <si>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</si>
  <si>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</si>
  <si>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</si>
  <si>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</si>
  <si>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</si>
  <si>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</si>
  <si>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</si>
  <si>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</si>
  <si>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</si>
  <si>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</si>
  <si>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</si>
  <si>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</si>
  <si>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</si>
  <si>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</si>
  <si>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</si>
  <si>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</si>
  <si>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</si>
  <si>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</si>
  <si>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</si>
  <si>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</si>
  <si>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</si>
  <si>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</si>
  <si>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</si>
  <si>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</si>
  <si>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</si>
  <si>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</si>
  <si>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</si>
  <si>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</si>
  <si>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</si>
  <si>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</si>
  <si>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</si>
  <si>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</si>
  <si>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</si>
  <si>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</si>
  <si>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</si>
  <si>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</si>
  <si>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</si>
  <si>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</si>
  <si>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</si>
  <si>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</si>
  <si>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</si>
  <si>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</si>
  <si>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</si>
  <si>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</si>
  <si>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</si>
  <si>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</si>
  <si>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</si>
  <si>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</si>
  <si>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</si>
  <si>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</si>
  <si>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</si>
  <si>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</si>
  <si>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</si>
  <si>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</si>
  <si>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</si>
  <si>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</si>
  <si>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</si>
  <si>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</si>
  <si>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</si>
  <si>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</si>
  <si>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</si>
  <si>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</si>
  <si>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</si>
  <si>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</si>
  <si>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</si>
  <si>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</si>
  <si>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</si>
  <si>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</si>
  <si>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</si>
  <si>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</si>
  <si>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</si>
  <si>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</si>
  <si>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</si>
  <si>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</si>
  <si>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</si>
  <si>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</si>
  <si>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</si>
  <si>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</si>
  <si>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</si>
  <si>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</si>
  <si>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</si>
  <si>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</si>
  <si>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</si>
  <si>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</si>
  <si>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</si>
  <si>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</si>
  <si>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</si>
  <si>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</si>
  <si>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</si>
  <si>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</si>
  <si>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</si>
  <si>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</si>
  <si>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</si>
  <si>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</si>
  <si>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</si>
  <si>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</si>
  <si>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</si>
  <si>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</si>
  <si>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</si>
  <si>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</si>
  <si>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</si>
  <si>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</si>
  <si>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</si>
  <si>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</si>
  <si>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</si>
  <si>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</si>
  <si>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</si>
  <si>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</si>
  <si>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</si>
  <si>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</si>
  <si>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</si>
  <si>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</si>
  <si>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</si>
  <si>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</si>
  <si>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</si>
  <si>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</si>
  <si>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</si>
  <si>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</si>
  <si>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</si>
  <si>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</si>
  <si>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</si>
  <si>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</si>
  <si>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</si>
  <si>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</si>
  <si>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</si>
  <si>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</si>
  <si>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</si>
  <si>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</si>
  <si>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</si>
  <si>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</si>
  <si>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</si>
  <si>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</si>
  <si>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</si>
  <si>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</si>
  <si>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</si>
  <si>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</si>
  <si>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</si>
  <si>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</si>
  <si>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</si>
  <si>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</si>
  <si>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</si>
  <si>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</si>
  <si>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</si>
  <si>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</si>
  <si>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</si>
  <si>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</si>
  <si>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</si>
  <si>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</si>
  <si>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</si>
  <si>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</si>
  <si>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</si>
  <si>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</si>
  <si>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</si>
  <si>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</si>
  <si>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</si>
  <si>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</si>
  <si>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</si>
  <si>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</si>
  <si>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</si>
  <si>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</si>
  <si>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</si>
  <si>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</si>
  <si>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</si>
  <si>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</si>
  <si>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</si>
  <si>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</si>
  <si>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</si>
  <si>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</si>
  <si>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</si>
  <si>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</si>
  <si>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</si>
  <si>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</si>
  <si>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</si>
  <si>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</si>
  <si>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</si>
  <si>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</si>
  <si>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</si>
  <si>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</si>
  <si>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</si>
  <si>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</si>
  <si>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</si>
  <si>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</si>
  <si>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</si>
  <si>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</si>
  <si>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</si>
  <si>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</si>
  <si>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</si>
  <si>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</si>
  <si>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</si>
  <si>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</si>
  <si>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</si>
  <si>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</si>
  <si>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</si>
  <si>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</si>
  <si>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</si>
  <si>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</si>
  <si>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</si>
  <si>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</si>
  <si>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</si>
  <si>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</si>
  <si>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</si>
  <si>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</si>
  <si>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</si>
  <si>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</si>
  <si>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</si>
  <si>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</si>
  <si>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</si>
  <si>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</si>
  <si>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</si>
  <si>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</si>
  <si>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</si>
  <si>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</si>
  <si>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</si>
  <si>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</si>
  <si>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</si>
  <si>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</si>
  <si>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</si>
  <si>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</si>
  <si>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</si>
  <si>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</si>
  <si>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</si>
  <si>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</si>
  <si>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</si>
  <si>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</si>
  <si>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</si>
  <si>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</si>
  <si>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</si>
  <si>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</si>
  <si>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</si>
  <si>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</si>
  <si>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</si>
  <si>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</si>
  <si>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</si>
  <si>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</si>
  <si>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</si>
  <si>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</si>
  <si>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</si>
  <si>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</si>
  <si>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</si>
  <si>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</si>
  <si>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</si>
  <si>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</si>
  <si>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</si>
  <si>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</si>
  <si>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</si>
  <si>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</si>
  <si>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</si>
  <si>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</si>
  <si>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</si>
  <si>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</si>
  <si>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</si>
  <si>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</si>
  <si>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</si>
  <si>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</si>
  <si>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</si>
  <si>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</si>
  <si>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</si>
  <si>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</si>
  <si>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</si>
  <si>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</si>
  <si>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</si>
  <si>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</si>
  <si>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</si>
  <si>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</si>
  <si>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</si>
  <si>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</si>
  <si>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</si>
  <si>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</si>
  <si>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</si>
  <si>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</si>
  <si>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</si>
  <si>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</si>
  <si>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</si>
  <si>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</si>
  <si>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</si>
  <si>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</si>
  <si>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</si>
  <si>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</si>
  <si>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</si>
  <si>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</si>
  <si>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</si>
  <si>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</si>
  <si>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</si>
  <si>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</si>
  <si>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</si>
  <si>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</si>
  <si>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</si>
  <si>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</si>
  <si>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</si>
  <si>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</si>
  <si>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</si>
  <si>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</si>
  <si>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</si>
  <si>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</si>
  <si>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</si>
  <si>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</si>
  <si>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</si>
  <si>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</si>
  <si>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</si>
  <si>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</si>
  <si>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</si>
  <si>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</si>
  <si>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</si>
  <si>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</si>
  <si>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</si>
  <si>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</si>
  <si>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</si>
  <si>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</si>
  <si>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</si>
  <si>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</si>
  <si>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</si>
  <si>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</si>
  <si>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</si>
  <si>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</si>
  <si>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</si>
  <si>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</si>
  <si>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</si>
  <si>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</si>
  <si>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</si>
  <si>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</si>
  <si>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</si>
  <si>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</si>
  <si>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</si>
  <si>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</si>
  <si>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</si>
  <si>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</si>
  <si>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</si>
  <si>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</si>
  <si>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</si>
  <si>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</si>
  <si>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</si>
  <si>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</si>
  <si>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</si>
  <si>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</si>
  <si>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</si>
  <si>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</si>
  <si>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</si>
  <si>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</si>
  <si>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</si>
  <si>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</si>
  <si>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</si>
  <si>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</si>
  <si>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</si>
  <si>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</si>
  <si>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</si>
  <si>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</si>
  <si>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</si>
  <si>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</si>
  <si>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</si>
  <si>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</si>
  <si>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</si>
  <si>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</si>
  <si>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</si>
  <si>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</si>
  <si>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</si>
  <si>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</si>
  <si>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</si>
  <si>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</si>
  <si>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</si>
  <si>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</si>
  <si>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</si>
  <si>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</si>
  <si>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</si>
  <si>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</si>
  <si>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</si>
  <si>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</si>
  <si>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</si>
  <si>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</si>
  <si>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</si>
  <si>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</si>
  <si>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</si>
  <si>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</si>
  <si>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</si>
  <si>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</si>
  <si>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</si>
  <si>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</si>
  <si>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</si>
  <si>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</si>
  <si>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</si>
  <si>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</si>
  <si>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</si>
  <si>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</si>
  <si>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</si>
  <si>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</si>
  <si>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</si>
  <si>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</si>
  <si>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</si>
  <si>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</si>
  <si>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</si>
  <si>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</si>
  <si>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</si>
  <si>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</si>
  <si>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</si>
  <si>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</si>
  <si>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</si>
  <si>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</si>
  <si>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</si>
  <si>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</si>
  <si>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</si>
  <si>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</si>
  <si>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</si>
  <si>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</si>
  <si>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</si>
  <si>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</si>
  <si>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</si>
  <si>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</si>
  <si>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</si>
  <si>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</si>
  <si>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</si>
  <si>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</si>
  <si>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</si>
  <si>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</si>
  <si>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</si>
  <si>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</si>
  <si>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</si>
  <si>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</si>
  <si>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</si>
  <si>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</si>
  <si>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</si>
  <si>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</si>
  <si>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</si>
  <si>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</si>
  <si>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</si>
  <si>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</si>
  <si>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</si>
  <si>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</si>
  <si>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</si>
  <si>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</si>
  <si>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</si>
  <si>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</si>
  <si>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</si>
  <si>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</si>
  <si>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</si>
  <si>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</si>
  <si>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</si>
  <si>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</si>
  <si>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</si>
  <si>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</si>
  <si>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</si>
  <si>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</si>
  <si>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</si>
  <si>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</si>
  <si>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</si>
  <si>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</si>
  <si>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</si>
  <si>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</si>
  <si>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</si>
  <si>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</si>
  <si>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</si>
  <si>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</si>
  <si>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</si>
  <si>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</si>
  <si>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</si>
  <si>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</si>
  <si>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</si>
  <si>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</si>
  <si>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</si>
  <si>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</si>
  <si>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</si>
  <si>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</si>
  <si>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</si>
  <si>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</si>
  <si>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</si>
  <si>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</si>
  <si>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</si>
  <si>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</si>
  <si>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</si>
  <si>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</si>
  <si>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</si>
  <si>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</si>
  <si>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</si>
  <si>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</si>
  <si>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</si>
  <si>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</si>
  <si>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</si>
  <si>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</si>
  <si>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</si>
  <si>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</si>
  <si>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</si>
  <si>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</si>
  <si>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</si>
  <si>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</si>
  <si>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</si>
  <si>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</si>
  <si>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</si>
  <si>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</si>
  <si>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</si>
  <si>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</si>
  <si>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</si>
  <si>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</si>
  <si>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</si>
  <si>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</si>
  <si>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</si>
  <si>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</si>
  <si>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</si>
  <si>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</si>
  <si>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</si>
  <si>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</si>
  <si>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</si>
  <si>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</si>
  <si>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</si>
  <si>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</si>
  <si>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</si>
  <si>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</si>
  <si>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</si>
  <si>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</si>
  <si>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</si>
  <si>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</si>
  <si>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</si>
  <si>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</si>
  <si>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</si>
  <si>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</si>
  <si>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</si>
  <si>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</si>
  <si>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</si>
  <si>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</si>
  <si>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</si>
  <si>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</si>
  <si>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</si>
  <si>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</si>
  <si>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</si>
  <si>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</si>
  <si>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</si>
  <si>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</si>
  <si>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</si>
  <si>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</si>
  <si>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</si>
  <si>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</si>
  <si>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</si>
  <si>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</si>
  <si>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</si>
  <si>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</si>
  <si>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</si>
  <si>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</si>
  <si>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</si>
  <si>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</si>
  <si>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</si>
  <si>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</si>
  <si>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</si>
  <si>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</si>
  <si>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</si>
  <si>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</si>
  <si>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</si>
  <si>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</si>
  <si>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</si>
  <si>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</si>
  <si>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</si>
  <si>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</si>
  <si>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</si>
  <si>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</si>
  <si>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</si>
  <si>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</si>
  <si>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</si>
  <si>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</si>
  <si>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</si>
  <si>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</si>
  <si>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</si>
  <si>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</si>
  <si>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</si>
  <si>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</si>
  <si>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</si>
  <si>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</si>
  <si>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</si>
  <si>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</si>
  <si>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</si>
  <si>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</si>
  <si>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</si>
  <si>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</si>
  <si>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</si>
  <si>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</si>
  <si>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</si>
  <si>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</si>
  <si>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</si>
  <si>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</si>
  <si>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</si>
  <si>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</si>
  <si>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</si>
  <si>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</si>
  <si>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</si>
  <si>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</si>
  <si>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</si>
  <si>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</si>
  <si>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</si>
  <si>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</si>
  <si>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</si>
  <si>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</si>
  <si>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</si>
  <si>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</si>
  <si>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</si>
  <si>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</si>
  <si>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</si>
  <si>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</si>
  <si>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</si>
  <si>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</si>
  <si>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</si>
  <si>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</si>
  <si>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</si>
  <si>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</si>
  <si>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</si>
  <si>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</si>
  <si>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</si>
  <si>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</si>
  <si>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</si>
  <si>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</si>
  <si>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</si>
  <si>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</si>
  <si>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</si>
  <si>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</si>
  <si>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</si>
  <si>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</si>
  <si>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</si>
  <si>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</si>
  <si>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</si>
  <si>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</si>
  <si>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</si>
  <si>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</si>
  <si>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</si>
  <si>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</si>
  <si>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</si>
  <si>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</si>
  <si>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</si>
  <si>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</si>
  <si>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</si>
  <si>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</si>
  <si>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</si>
  <si>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</si>
  <si>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</si>
  <si>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</si>
  <si>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</si>
  <si>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</si>
  <si>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</si>
  <si>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</si>
  <si>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</si>
  <si>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</si>
  <si>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</si>
  <si>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</si>
  <si>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</si>
  <si>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</si>
  <si>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</si>
  <si>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</si>
  <si>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</si>
  <si>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</si>
  <si>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</si>
  <si>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</si>
  <si>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</si>
  <si>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</si>
  <si>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</si>
  <si>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</si>
  <si>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</si>
  <si>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</si>
  <si>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</si>
  <si>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</si>
  <si>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</si>
  <si>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</si>
  <si>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</si>
  <si>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</si>
  <si>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</si>
  <si>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</si>
  <si>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</si>
  <si>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</si>
  <si>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</si>
  <si>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</si>
  <si>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</si>
  <si>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</si>
  <si>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</si>
  <si>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</si>
  <si>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</si>
  <si>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</si>
  <si>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</si>
  <si>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</si>
  <si>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</si>
  <si>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</si>
  <si>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</si>
  <si>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</si>
  <si>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</si>
  <si>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</si>
  <si>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</si>
  <si>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</si>
  <si>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</si>
  <si>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</si>
  <si>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</si>
  <si>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</si>
  <si>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</si>
  <si>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</si>
  <si>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</si>
  <si>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</si>
  <si>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</si>
  <si>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</si>
  <si>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</si>
  <si>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</si>
  <si>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</si>
  <si>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</si>
  <si>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</si>
  <si>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</si>
  <si>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</si>
  <si>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</si>
  <si>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</si>
  <si>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</si>
  <si>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</si>
  <si>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</si>
  <si>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</si>
  <si>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</si>
  <si>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</si>
  <si>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</si>
  <si>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</si>
  <si>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</si>
  <si>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</si>
  <si>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</si>
  <si>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</si>
  <si>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</si>
  <si>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</si>
  <si>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</si>
  <si>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</si>
  <si>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</si>
  <si>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</si>
  <si>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</si>
  <si>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</si>
  <si>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</si>
  <si>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</si>
  <si>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</si>
  <si>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</si>
  <si>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</si>
  <si>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</si>
  <si>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</si>
  <si>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</si>
  <si>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</si>
  <si>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</si>
  <si>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</si>
  <si>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</si>
  <si>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</si>
  <si>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</si>
  <si>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</si>
  <si>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</si>
  <si>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</si>
  <si>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</si>
  <si>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</si>
  <si>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</si>
  <si>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</si>
  <si>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</si>
  <si>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</si>
  <si>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</si>
  <si>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</si>
  <si>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</si>
  <si>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</si>
  <si>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</si>
  <si>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</si>
  <si>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</si>
  <si>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</si>
  <si>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</si>
  <si>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</si>
  <si>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</si>
  <si>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</si>
  <si>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</si>
  <si>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</si>
  <si>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</si>
  <si>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</si>
  <si>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</si>
  <si>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</si>
  <si>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</si>
  <si>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</si>
  <si>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</si>
  <si>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</si>
  <si>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</si>
  <si>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</si>
  <si>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</si>
  <si>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</si>
  <si>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</si>
  <si>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</si>
  <si>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</si>
  <si>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</si>
  <si>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</si>
  <si>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</si>
  <si>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</si>
  <si>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</si>
  <si>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</si>
  <si>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</si>
  <si>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</si>
  <si>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</si>
  <si>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</si>
  <si>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</si>
  <si>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</si>
  <si>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</si>
  <si>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</si>
  <si>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</si>
  <si>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</si>
  <si>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</si>
  <si>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</si>
  <si>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</si>
  <si>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</si>
  <si>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</si>
  <si>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</si>
  <si>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</si>
  <si>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</si>
  <si>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</si>
  <si>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</si>
  <si>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</si>
  <si>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</si>
  <si>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</si>
  <si>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</si>
  <si>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</si>
  <si>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</si>
  <si>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</si>
  <si>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</si>
  <si>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</si>
  <si>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</si>
  <si>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</si>
  <si>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</si>
  <si>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</si>
  <si>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</si>
  <si>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</si>
  <si>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</si>
  <si>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</si>
  <si>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</si>
  <si>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</si>
  <si>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</si>
  <si>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</si>
  <si>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</si>
  <si>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</si>
  <si>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</si>
  <si>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</si>
  <si>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</si>
  <si>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</si>
  <si>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</si>
  <si>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</si>
  <si>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</si>
  <si>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</si>
  <si>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</si>
  <si>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</si>
  <si>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</si>
  <si>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</si>
  <si>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</si>
  <si>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</si>
  <si>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</si>
  <si>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</si>
  <si>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</si>
  <si>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</si>
  <si>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</si>
  <si>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</si>
  <si>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</si>
  <si>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</si>
  <si>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</si>
  <si>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</si>
  <si>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</si>
  <si>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</si>
  <si>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</si>
  <si>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</si>
  <si>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</si>
  <si>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</si>
  <si>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</si>
  <si>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</si>
  <si>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</si>
  <si>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</si>
  <si>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</si>
  <si>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</si>
  <si>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</si>
  <si>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</si>
  <si>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</si>
  <si>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</si>
  <si>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</si>
  <si>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</si>
  <si>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</si>
  <si>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</si>
  <si>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</si>
  <si>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</si>
  <si>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</si>
  <si>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</si>
  <si>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</si>
  <si>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</si>
  <si>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</si>
  <si>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</si>
  <si>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</si>
  <si>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</si>
  <si>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</si>
  <si>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</si>
  <si>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</si>
  <si>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</si>
  <si>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</si>
  <si>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</si>
  <si>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</si>
  <si>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</si>
  <si>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</si>
  <si>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</si>
  <si>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</si>
  <si>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</si>
  <si>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</si>
  <si>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</si>
  <si>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</si>
  <si>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</si>
  <si>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</si>
  <si>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</si>
  <si>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</si>
  <si>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</si>
  <si>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</si>
  <si>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</si>
  <si>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</si>
  <si>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</si>
  <si>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</si>
  <si>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</si>
  <si>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</si>
  <si>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</si>
  <si>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</si>
  <si>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</si>
  <si>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</si>
  <si>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</si>
  <si>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</si>
  <si>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</si>
  <si>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</si>
  <si>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</si>
  <si>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</si>
  <si>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</si>
  <si>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</si>
  <si>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</si>
  <si>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</si>
  <si>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</si>
  <si>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</si>
  <si>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</si>
  <si>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</si>
  <si>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</si>
  <si>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</si>
  <si>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</si>
  <si>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</si>
  <si>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</si>
  <si>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</si>
  <si>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</si>
  <si>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</si>
  <si>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</si>
  <si>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</si>
  <si>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</si>
  <si>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</si>
  <si>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</si>
  <si>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</si>
  <si>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</si>
  <si>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</si>
  <si>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</si>
  <si>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</si>
  <si>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</si>
  <si>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</si>
  <si>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</si>
  <si>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</si>
  <si>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</si>
  <si>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</si>
  <si>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</si>
  <si>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</si>
  <si>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</si>
  <si>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</si>
  <si>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</si>
  <si>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</si>
  <si>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</si>
  <si>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</si>
  <si>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</si>
  <si>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</si>
  <si>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</si>
  <si>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</si>
  <si>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</si>
  <si>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</si>
  <si>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</si>
  <si>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</si>
  <si>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</si>
  <si>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</si>
  <si>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</si>
  <si>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</si>
  <si>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</si>
  <si>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</si>
  <si>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</si>
  <si>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</si>
  <si>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</si>
  <si>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</si>
  <si>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</si>
  <si>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</si>
  <si>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</si>
  <si>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</si>
  <si>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</si>
  <si>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</si>
  <si>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</si>
  <si>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</si>
  <si>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</si>
  <si>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</si>
  <si>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</si>
  <si>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</si>
  <si>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</si>
  <si>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</si>
  <si>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</si>
  <si>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</si>
  <si>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</si>
  <si>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</si>
  <si>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</si>
  <si>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</si>
  <si>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</si>
  <si>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</si>
  <si>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</si>
  <si>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</si>
  <si>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</si>
  <si>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</si>
  <si>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</si>
  <si>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</si>
  <si>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</si>
  <si>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</si>
  <si>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</si>
  <si>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</si>
  <si>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</si>
  <si>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</si>
  <si>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</si>
  <si>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</si>
  <si>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</si>
  <si>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</si>
  <si>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</si>
  <si>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</si>
  <si>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</si>
  <si>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</si>
  <si>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</si>
  <si>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</si>
  <si>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</si>
  <si>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</si>
  <si>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</si>
  <si>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</si>
  <si>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</si>
  <si>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</si>
  <si>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</si>
  <si>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</si>
  <si>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</si>
  <si>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</si>
  <si>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</si>
  <si>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</si>
  <si>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</si>
  <si>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</si>
  <si>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</si>
  <si>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</si>
  <si>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</si>
  <si>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</si>
  <si>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</si>
  <si>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</si>
  <si>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</si>
  <si>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</si>
  <si>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</si>
  <si>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</si>
  <si>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</si>
  <si>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</si>
  <si>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</si>
  <si>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</si>
  <si>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</si>
  <si>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</si>
  <si>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</si>
  <si>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</si>
  <si>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</si>
  <si>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</si>
  <si>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</si>
  <si>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</si>
  <si>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</si>
  <si>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</si>
  <si>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</si>
  <si>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</si>
  <si>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</si>
  <si>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</si>
  <si>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</si>
  <si>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</si>
  <si>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</si>
  <si>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</si>
  <si>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</si>
  <si>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</si>
  <si>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</si>
  <si>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</si>
  <si>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</si>
  <si>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</si>
  <si>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</si>
  <si>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</si>
  <si>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</si>
  <si>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</si>
  <si>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</si>
  <si>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</si>
  <si>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</si>
  <si>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</si>
  <si>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</si>
  <si>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</si>
  <si>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</si>
  <si>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</si>
  <si>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</si>
  <si>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</si>
  <si>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</si>
  <si>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</si>
  <si>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</si>
  <si>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</si>
  <si>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</si>
  <si>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</si>
  <si>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</si>
  <si>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</si>
  <si>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</si>
  <si>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</si>
  <si>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</si>
  <si>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</si>
  <si>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</si>
  <si>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</si>
  <si>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</si>
  <si>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</si>
  <si>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</si>
  <si>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</si>
  <si>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</si>
  <si>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</si>
  <si>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</si>
  <si>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</si>
  <si>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</si>
  <si>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</si>
  <si>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</si>
  <si>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</si>
  <si>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</si>
  <si>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</si>
  <si>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</si>
  <si>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</si>
  <si>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</si>
  <si>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</si>
  <si>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</si>
  <si>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</si>
  <si>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</si>
  <si>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</si>
  <si>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</si>
  <si>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</si>
  <si>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</si>
  <si>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</si>
  <si>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</si>
  <si>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</si>
  <si>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</si>
  <si>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</si>
  <si>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</si>
  <si>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</si>
  <si>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</si>
  <si>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</si>
  <si>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</si>
  <si>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</si>
  <si>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</si>
  <si>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</si>
  <si>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</si>
  <si>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</si>
  <si>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</si>
  <si>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</si>
  <si>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</si>
  <si>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</si>
  <si>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</si>
  <si>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</si>
  <si>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</si>
  <si>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</si>
  <si>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</si>
  <si>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</si>
  <si>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</si>
  <si>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</si>
  <si>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</si>
  <si>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</si>
  <si>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</si>
  <si>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</si>
  <si>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</si>
  <si>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</si>
  <si>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</si>
  <si>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</si>
  <si>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</si>
  <si>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</si>
  <si>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</si>
  <si>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</si>
  <si>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</si>
  <si>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</si>
  <si>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</si>
  <si>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</si>
  <si>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</si>
  <si>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</si>
  <si>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</si>
  <si>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</si>
  <si>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</si>
  <si>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</si>
  <si>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</si>
  <si>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</si>
  <si>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</si>
  <si>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</si>
  <si>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</si>
  <si>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</si>
  <si>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</si>
  <si>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</si>
  <si>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</si>
  <si>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</si>
  <si>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</si>
  <si>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</si>
  <si>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</si>
  <si>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</si>
  <si>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</si>
  <si>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</si>
  <si>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</si>
  <si>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</si>
  <si>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</si>
  <si>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</si>
  <si>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</si>
  <si>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</si>
  <si>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</si>
  <si>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</si>
  <si>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</si>
  <si>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</si>
  <si>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</si>
  <si>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</si>
  <si>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</si>
  <si>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</si>
  <si>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</si>
  <si>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</si>
  <si>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</si>
  <si>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</si>
  <si>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</si>
  <si>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</si>
  <si>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</si>
  <si>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</si>
  <si>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</si>
  <si>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</si>
  <si>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</si>
  <si>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</si>
  <si>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</si>
  <si>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</si>
  <si>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</si>
  <si>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</si>
  <si>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</si>
  <si>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</si>
  <si>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</si>
  <si>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</si>
  <si>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</si>
  <si>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</si>
  <si>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</si>
  <si>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</si>
  <si>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</si>
  <si>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</si>
  <si>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</si>
  <si>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</si>
  <si>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</si>
  <si>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</si>
  <si>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</si>
  <si>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</si>
  <si>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</si>
  <si>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</si>
  <si>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</si>
  <si>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</si>
  <si>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</si>
  <si>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</si>
  <si>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</si>
  <si>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</si>
  <si>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</si>
  <si>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</si>
  <si>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</si>
  <si>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</si>
  <si>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</si>
  <si>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</si>
  <si>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</si>
  <si>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</si>
  <si>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</si>
  <si>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</si>
  <si>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</si>
  <si>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</si>
  <si>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</si>
  <si>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</si>
  <si>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</si>
  <si>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</si>
  <si>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</si>
  <si>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</si>
  <si>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</si>
  <si>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</si>
  <si>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</si>
  <si>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</si>
  <si>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</si>
  <si>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</si>
  <si>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</si>
  <si>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</si>
  <si>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</si>
  <si>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</si>
  <si>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</si>
  <si>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</si>
  <si>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</si>
  <si>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</si>
  <si>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</si>
  <si>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</si>
  <si>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</si>
  <si>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</si>
  <si>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</si>
  <si>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</si>
  <si>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</si>
  <si>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</si>
  <si>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</si>
  <si>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</si>
  <si>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</si>
  <si>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</si>
  <si>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</si>
  <si>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</si>
  <si>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</si>
  <si>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</si>
  <si>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</si>
  <si>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</si>
  <si>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</si>
  <si>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</si>
  <si>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</si>
  <si>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</si>
  <si>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</si>
  <si>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</si>
  <si>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</si>
  <si>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</si>
  <si>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</si>
  <si>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</si>
  <si>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</si>
  <si>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</si>
  <si>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</si>
  <si>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</si>
  <si>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</si>
  <si>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</si>
  <si>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</si>
  <si>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</si>
  <si>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</si>
  <si>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</si>
  <si>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</si>
  <si>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</si>
  <si>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</si>
  <si>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</si>
  <si>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</si>
  <si>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</si>
  <si>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</si>
  <si>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</si>
  <si>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</si>
  <si>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</si>
  <si>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</si>
  <si>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</si>
  <si>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</si>
  <si>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</si>
  <si>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</si>
  <si>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</si>
  <si>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</si>
  <si>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</si>
  <si>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</si>
  <si>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</si>
  <si>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</si>
  <si>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</si>
  <si>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</si>
  <si>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</si>
  <si>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</si>
  <si>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</si>
  <si>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</si>
  <si>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</si>
  <si>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</si>
  <si>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</si>
  <si>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</si>
  <si>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</si>
  <si>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</si>
  <si>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</si>
  <si>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</si>
  <si>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</si>
  <si>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</si>
  <si>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</si>
  <si>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</si>
  <si>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</si>
  <si>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</si>
  <si>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</si>
  <si>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</si>
  <si>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</si>
  <si>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</si>
  <si>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</si>
  <si>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</si>
  <si>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</si>
  <si>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</si>
  <si>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</si>
  <si>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</si>
  <si>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</si>
  <si>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</si>
  <si>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</si>
  <si>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</si>
  <si>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</si>
  <si>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</si>
  <si>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</si>
  <si>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</si>
  <si>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</si>
  <si>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</si>
  <si>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</si>
  <si>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</si>
  <si>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</si>
  <si>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</si>
  <si>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</si>
  <si>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</si>
  <si>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</si>
  <si>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</si>
  <si>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</si>
  <si>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</si>
  <si>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</si>
  <si>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</si>
  <si>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</si>
  <si>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</si>
  <si>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</si>
  <si>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</si>
  <si>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</si>
  <si>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</si>
  <si>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</si>
  <si>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</si>
  <si>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</si>
  <si>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</si>
  <si>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</si>
  <si>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</si>
  <si>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</si>
  <si>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</si>
  <si>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</si>
  <si>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</si>
  <si>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</si>
  <si>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</si>
  <si>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</si>
  <si>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</si>
  <si>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</si>
  <si>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</si>
  <si>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</si>
  <si>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</si>
  <si>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</si>
  <si>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</si>
  <si>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</si>
  <si>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</si>
  <si>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</si>
  <si>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</si>
  <si>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</si>
  <si>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</si>
  <si>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</si>
  <si>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</si>
  <si>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</si>
  <si>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</si>
  <si>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</si>
  <si>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</si>
  <si>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</si>
  <si>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</si>
  <si>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</si>
  <si>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</si>
  <si>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</si>
  <si>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</si>
  <si>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</si>
  <si>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</si>
  <si>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</si>
  <si>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</si>
  <si>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</si>
  <si>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</si>
  <si>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</si>
  <si>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</si>
  <si>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</si>
  <si>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</si>
  <si>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</si>
  <si>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</si>
  <si>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</si>
  <si>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</si>
  <si>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</si>
  <si>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</si>
  <si>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</si>
  <si>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</si>
  <si>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</si>
  <si>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</si>
  <si>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</si>
  <si>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</si>
  <si>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</si>
  <si>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</si>
  <si>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</si>
  <si>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</si>
  <si>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</si>
  <si>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</si>
  <si>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</si>
  <si>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</si>
  <si>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</si>
  <si>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</si>
  <si>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</si>
  <si>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</si>
  <si>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</si>
  <si>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</si>
  <si>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</si>
  <si>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</si>
  <si>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</si>
  <si>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</si>
  <si>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</si>
  <si>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</si>
  <si>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</si>
  <si>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</si>
  <si>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</si>
  <si>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</si>
  <si>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</si>
  <si>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</si>
  <si>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</si>
  <si>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</si>
  <si>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</si>
  <si>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</si>
  <si>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</si>
  <si>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</si>
  <si>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</si>
  <si>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</si>
  <si>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</si>
  <si>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</si>
  <si>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</si>
  <si>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</si>
  <si>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</si>
  <si>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</si>
  <si>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</si>
  <si>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</si>
  <si>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</si>
  <si>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</si>
  <si>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</si>
  <si>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</si>
  <si>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</si>
  <si>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</si>
  <si>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</si>
  <si>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</si>
  <si>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</si>
  <si>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</si>
  <si>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</si>
  <si>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</si>
  <si>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</si>
  <si>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</si>
  <si>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</si>
  <si>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</si>
  <si>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</si>
  <si>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</si>
  <si>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</si>
  <si>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</si>
  <si>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</si>
  <si>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</si>
  <si>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</si>
  <si>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</si>
  <si>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</si>
  <si>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</si>
  <si>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</si>
  <si>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</si>
  <si>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</si>
  <si>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</si>
  <si>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</si>
  <si>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</si>
  <si>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</si>
  <si>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</si>
  <si>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</si>
  <si>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</si>
  <si>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</si>
  <si>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</si>
  <si>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</si>
  <si>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</si>
  <si>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</si>
  <si>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</si>
  <si>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</si>
  <si>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</si>
  <si>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</si>
  <si>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</si>
  <si>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</si>
  <si>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</si>
  <si>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</si>
  <si>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</si>
  <si>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</si>
  <si>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</si>
  <si>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</si>
  <si>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</si>
  <si>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</si>
  <si>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</si>
  <si>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</si>
  <si>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</si>
  <si>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</si>
  <si>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</si>
  <si>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</si>
  <si>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</si>
  <si>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</si>
  <si>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</si>
  <si>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</si>
  <si>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</si>
  <si>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</si>
  <si>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</si>
  <si>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</si>
  <si>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</si>
  <si>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</si>
  <si>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</si>
  <si>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</si>
  <si>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</si>
  <si>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</si>
  <si>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</si>
  <si>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</si>
  <si>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</si>
  <si>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</si>
  <si>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</si>
  <si>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</si>
  <si>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</si>
  <si>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</si>
  <si>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</si>
  <si>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</si>
  <si>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</si>
  <si>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</si>
  <si>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</si>
  <si>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</si>
  <si>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</si>
  <si>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</si>
  <si>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</si>
  <si>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</si>
  <si>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</si>
  <si>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</si>
  <si>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</si>
  <si>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</si>
  <si>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</si>
  <si>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</si>
  <si>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</si>
  <si>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</si>
  <si>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</si>
  <si>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</si>
  <si>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</si>
  <si>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</si>
  <si>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</si>
  <si>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</si>
  <si>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</si>
  <si>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</si>
  <si>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</si>
  <si>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</si>
  <si>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</si>
  <si>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</si>
  <si>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</si>
  <si>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</si>
  <si>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</si>
  <si>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</si>
  <si>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</si>
  <si>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</si>
  <si>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</si>
  <si>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</si>
  <si>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</si>
  <si>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</si>
  <si>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</si>
  <si>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</si>
  <si>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</si>
  <si>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</si>
  <si>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</si>
  <si>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</si>
  <si>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</si>
  <si>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</si>
  <si>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</si>
  <si>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</si>
  <si>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</si>
  <si>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</si>
  <si>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</si>
  <si>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</si>
  <si>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</si>
  <si>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</si>
  <si>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</si>
  <si>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</si>
  <si>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</si>
  <si>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</si>
  <si>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</si>
  <si>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</si>
  <si>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</si>
  <si>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</si>
  <si>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</si>
  <si>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</si>
  <si>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</si>
  <si>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</si>
  <si>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</si>
  <si>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</si>
  <si>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</si>
  <si>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</si>
  <si>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</si>
  <si>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</si>
  <si>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</si>
  <si>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</si>
  <si>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</si>
  <si>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</si>
  <si>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</si>
  <si>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</si>
  <si>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</si>
  <si>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</si>
  <si>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</si>
  <si>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</si>
  <si>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</si>
  <si>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</si>
  <si>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</si>
  <si>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</si>
  <si>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</si>
  <si>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</si>
  <si>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</si>
  <si>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</si>
  <si>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</si>
  <si>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</si>
  <si>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</si>
  <si>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</si>
  <si>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</si>
  <si>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</si>
  <si>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</si>
  <si>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</si>
  <si>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</si>
  <si>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</si>
  <si>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</si>
  <si>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</si>
  <si>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</si>
  <si>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</si>
  <si>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</si>
  <si>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</si>
  <si>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</si>
  <si>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</si>
  <si>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</si>
  <si>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</si>
  <si>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</si>
  <si>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</si>
  <si>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</si>
  <si>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</si>
  <si>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</si>
  <si>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</si>
  <si>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</si>
  <si>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</si>
  <si>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</si>
  <si>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</si>
  <si>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</si>
  <si>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</si>
  <si>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</si>
  <si>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</si>
  <si>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</si>
  <si>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</si>
  <si>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</si>
  <si>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</si>
  <si>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</si>
  <si>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</si>
  <si>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</si>
  <si>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</si>
  <si>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</si>
  <si>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</si>
  <si>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</si>
  <si>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</si>
  <si>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</si>
  <si>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</si>
  <si>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</si>
  <si>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</si>
  <si>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</si>
  <si>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</si>
  <si>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</si>
  <si>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</si>
  <si>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</si>
  <si>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</si>
  <si>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</si>
  <si>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</si>
  <si>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</si>
  <si>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</si>
  <si>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</si>
  <si>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</si>
  <si>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</si>
  <si>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</si>
  <si>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</si>
  <si>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</si>
  <si>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</si>
  <si>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</si>
  <si>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</si>
  <si>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</si>
  <si>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</si>
  <si>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</si>
  <si>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</si>
  <si>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</si>
  <si>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</si>
  <si>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</si>
  <si>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</si>
  <si>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</si>
  <si>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</si>
  <si>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</si>
  <si>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</si>
  <si>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</si>
  <si>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</si>
  <si>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</si>
  <si>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</si>
  <si>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</si>
  <si>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</si>
  <si>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</si>
  <si>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</si>
  <si>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</si>
  <si>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</si>
  <si>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</si>
  <si>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</si>
  <si>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</si>
  <si>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</si>
  <si>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</si>
  <si>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</si>
  <si>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</si>
  <si>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</si>
  <si>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</si>
  <si>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</si>
  <si>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</si>
  <si>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</si>
  <si>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</si>
  <si>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</si>
  <si>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</si>
  <si>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</si>
  <si>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</si>
  <si>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</si>
  <si>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</si>
  <si>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</si>
  <si>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</si>
  <si>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</si>
  <si>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</si>
  <si>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</si>
  <si>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</si>
  <si>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</si>
  <si>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</si>
  <si>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</si>
  <si>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</si>
  <si>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</si>
  <si>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</si>
  <si>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</si>
  <si>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</si>
  <si>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</si>
  <si>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</si>
  <si>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</si>
  <si>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</si>
  <si>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</si>
  <si>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</si>
  <si>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</si>
  <si>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</si>
  <si>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</si>
  <si>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</si>
  <si>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</si>
  <si>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</si>
  <si>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</si>
  <si>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</si>
  <si>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</si>
  <si>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</si>
  <si>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</si>
  <si>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</si>
  <si>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</si>
  <si>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</si>
  <si>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</si>
  <si>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</si>
  <si>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</si>
  <si>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</si>
  <si>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</si>
  <si>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</si>
  <si>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</si>
  <si>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</si>
  <si>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</si>
  <si>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</si>
  <si>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</si>
  <si>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</si>
  <si>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</si>
  <si>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</si>
  <si>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</si>
  <si>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</si>
  <si>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</si>
  <si>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</si>
  <si>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</si>
  <si>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</si>
  <si>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</si>
  <si>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</si>
  <si>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</si>
  <si>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</si>
  <si>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</si>
  <si>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</si>
  <si>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</si>
  <si>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</si>
  <si>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</si>
  <si>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</si>
  <si>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</si>
  <si>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</si>
  <si>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</si>
  <si>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</si>
  <si>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</si>
  <si>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</si>
  <si>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</si>
  <si>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</si>
  <si>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</si>
  <si>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</si>
  <si>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</si>
  <si>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</si>
  <si>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</si>
  <si>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</si>
  <si>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</si>
  <si>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</si>
  <si>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</si>
  <si>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</si>
  <si>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</si>
  <si>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</si>
  <si>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</si>
  <si>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</si>
  <si>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</si>
  <si>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</si>
  <si>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</si>
  <si>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</si>
  <si>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</si>
  <si>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</si>
  <si>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</si>
  <si>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</si>
  <si>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</si>
  <si>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</si>
  <si>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</si>
  <si>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</si>
  <si>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</si>
  <si>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</si>
  <si>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</si>
  <si>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</si>
  <si>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</si>
  <si>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</si>
  <si>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</si>
  <si>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</si>
  <si>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</si>
  <si>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</si>
  <si>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</si>
  <si>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</si>
  <si>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</si>
  <si>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</si>
  <si>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</si>
  <si>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</si>
  <si>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</si>
  <si>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</si>
  <si>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</si>
  <si>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</si>
  <si>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</si>
  <si>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</si>
  <si>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</si>
  <si>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</si>
  <si>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</si>
  <si>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</si>
  <si>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</si>
  <si>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</si>
  <si>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</si>
  <si>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</si>
  <si>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</si>
  <si>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</si>
  <si>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</si>
  <si>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</si>
  <si>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</si>
  <si>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</si>
  <si>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</si>
  <si>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</si>
  <si>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</si>
  <si>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</si>
  <si>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</si>
  <si>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</si>
  <si>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</si>
  <si>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</si>
  <si>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</si>
  <si>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</si>
  <si>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</si>
  <si>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</si>
  <si>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</si>
  <si>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</si>
  <si>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</si>
  <si>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</si>
  <si>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</si>
  <si>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</si>
  <si>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</si>
  <si>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</si>
  <si>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</si>
  <si>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</si>
  <si>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</si>
  <si>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</si>
  <si>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</si>
  <si>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</si>
  <si>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</si>
  <si>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</si>
  <si>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</si>
  <si>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</si>
  <si>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</si>
  <si>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</si>
  <si>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</si>
  <si>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</si>
  <si>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</si>
  <si>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</si>
  <si>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</si>
  <si>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</si>
  <si>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</si>
  <si>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</si>
  <si>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</si>
  <si>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</si>
  <si>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</si>
  <si>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</si>
  <si>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</si>
  <si>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</si>
  <si>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</si>
  <si>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</si>
  <si>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</si>
  <si>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</si>
  <si>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</si>
  <si>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</si>
  <si>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</si>
  <si>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</si>
  <si>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</si>
  <si>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</si>
  <si>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</si>
  <si>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</si>
  <si>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</si>
  <si>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</si>
  <si>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</si>
  <si>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</si>
  <si>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</si>
  <si>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</si>
  <si>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</si>
  <si>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</si>
  <si>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</si>
  <si>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</si>
  <si>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</si>
  <si>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</si>
  <si>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</si>
  <si>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</si>
  <si>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</si>
  <si>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</si>
  <si>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</si>
  <si>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</si>
  <si>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</si>
  <si>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</si>
  <si>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</si>
  <si>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</si>
  <si>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</si>
  <si>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</si>
  <si>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</si>
  <si>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</si>
  <si>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</si>
  <si>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</si>
  <si>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</si>
  <si>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</si>
  <si>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</si>
  <si>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</si>
  <si>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</si>
  <si>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</si>
  <si>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</si>
  <si>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</si>
  <si>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</si>
  <si>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</si>
  <si>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</si>
  <si>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</si>
  <si>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</si>
  <si>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</si>
  <si>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</si>
  <si>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</si>
  <si>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</si>
  <si>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</si>
  <si>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</si>
  <si>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</si>
  <si>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</si>
  <si>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</si>
  <si>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</si>
  <si>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</si>
  <si>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</si>
  <si>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</si>
  <si>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</si>
  <si>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</si>
  <si>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</si>
  <si>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</si>
  <si>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</si>
  <si>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</si>
  <si>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</si>
  <si>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</si>
  <si>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</si>
  <si>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</si>
  <si>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</si>
  <si>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</si>
  <si>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</si>
  <si>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</si>
  <si>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</si>
  <si>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</si>
  <si>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</si>
  <si>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</si>
  <si>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</si>
  <si>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</si>
  <si>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</si>
  <si>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</si>
  <si>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</si>
  <si>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</si>
  <si>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</si>
  <si>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</si>
  <si>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</si>
  <si>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</si>
  <si>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</si>
  <si>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</si>
  <si>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</si>
  <si>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</si>
  <si>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</si>
  <si>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</si>
  <si>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</si>
  <si>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</si>
  <si>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</si>
  <si>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</si>
  <si>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</si>
  <si>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</si>
  <si>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</si>
  <si>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</si>
  <si>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</si>
  <si>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</si>
  <si>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</si>
  <si>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</si>
  <si>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</si>
  <si>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</si>
  <si>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</si>
  <si>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</si>
  <si>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</si>
  <si>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</si>
  <si>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</si>
  <si>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</si>
  <si>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</si>
  <si>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</si>
  <si>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</si>
  <si>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</si>
  <si>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</si>
  <si>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</si>
  <si>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</si>
  <si>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</si>
  <si>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</si>
  <si>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</si>
  <si>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</si>
  <si>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</si>
  <si>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</si>
  <si>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</si>
  <si>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</si>
  <si>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</si>
  <si>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</si>
  <si>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</si>
  <si>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</si>
  <si>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</si>
  <si>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</si>
  <si>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</si>
  <si>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</si>
  <si>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</si>
  <si>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</si>
  <si>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</si>
  <si>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</si>
  <si>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</si>
  <si>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</si>
  <si>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</si>
  <si>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</si>
  <si>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</si>
  <si>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</si>
  <si>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</si>
  <si>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</si>
  <si>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</si>
  <si>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</si>
  <si>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</si>
  <si>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</si>
  <si>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</si>
  <si>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</si>
  <si>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</si>
  <si>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</si>
  <si>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</si>
  <si>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</si>
  <si>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</si>
  <si>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</si>
  <si>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</si>
  <si>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</si>
  <si>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</si>
  <si>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</si>
  <si>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</si>
  <si>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</si>
  <si>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</si>
  <si>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</si>
  <si>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</si>
  <si>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</si>
  <si>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</si>
  <si>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</si>
  <si>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</si>
  <si>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</si>
  <si>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</si>
  <si>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</si>
  <si>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</si>
  <si>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</si>
  <si>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</si>
  <si>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</si>
  <si>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</si>
  <si>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</si>
  <si>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</si>
  <si>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</si>
  <si>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</si>
  <si>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</si>
  <si>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</si>
  <si>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</si>
  <si>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</si>
  <si>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</si>
  <si>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</si>
  <si>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</si>
  <si>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</si>
  <si>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</si>
  <si>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</si>
  <si>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</si>
  <si>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</si>
  <si>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</si>
  <si>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</si>
  <si>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</si>
  <si>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</si>
  <si>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</si>
  <si>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</si>
  <si>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</si>
  <si>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</si>
  <si>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</si>
  <si>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</si>
  <si>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</si>
  <si>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</si>
  <si>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</si>
  <si>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</si>
  <si>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</si>
  <si>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</si>
  <si>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</si>
  <si>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</si>
  <si>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</si>
  <si>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</si>
  <si>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</si>
  <si>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</si>
  <si>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</si>
  <si>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</si>
  <si>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</si>
  <si>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</si>
  <si>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</si>
  <si>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</si>
  <si>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</si>
  <si>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</si>
  <si>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</si>
  <si>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</si>
  <si>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</si>
  <si>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</si>
  <si>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</si>
  <si>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</si>
  <si>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</si>
  <si>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</si>
  <si>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</si>
  <si>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</si>
  <si>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</si>
  <si>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</si>
  <si>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</si>
  <si>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</si>
  <si>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</si>
  <si>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</si>
  <si>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</si>
  <si>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</si>
  <si>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</si>
  <si>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</si>
  <si>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</si>
  <si>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</si>
  <si>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</si>
  <si>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</si>
  <si>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</si>
  <si>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</si>
  <si>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</si>
  <si>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</si>
  <si>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</si>
  <si>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</si>
  <si>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</si>
  <si>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</si>
  <si>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</si>
  <si>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</si>
  <si>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</si>
  <si>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</si>
  <si>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</si>
  <si>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</si>
  <si>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</si>
  <si>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</si>
  <si>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</si>
  <si>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</si>
  <si>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</si>
  <si>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</si>
  <si>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</si>
  <si>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</si>
  <si>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</si>
  <si>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</si>
  <si>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</si>
  <si>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</si>
  <si>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</si>
  <si>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</si>
  <si>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</si>
  <si>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</si>
  <si>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</si>
  <si>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</si>
  <si>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</si>
  <si>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</si>
  <si>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</si>
  <si>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</si>
  <si>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</si>
  <si>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</si>
  <si>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</si>
  <si>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</si>
  <si>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</si>
  <si>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</si>
  <si>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</si>
  <si>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</si>
  <si>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</si>
  <si>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</si>
  <si>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</si>
  <si>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</si>
  <si>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</si>
  <si>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</si>
  <si>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</si>
  <si>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</si>
  <si>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</si>
  <si>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</si>
  <si>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</si>
  <si>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</si>
  <si>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</si>
  <si>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</si>
  <si>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</si>
  <si>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</si>
  <si>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</si>
  <si>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</si>
  <si>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</si>
  <si>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</si>
  <si>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</si>
  <si>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</si>
  <si>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</si>
  <si>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</si>
  <si>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</si>
  <si>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</si>
  <si>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</si>
  <si>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</si>
  <si>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</si>
  <si>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</si>
  <si>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</si>
  <si>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</si>
  <si>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</si>
  <si>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</si>
  <si>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</si>
  <si>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</si>
  <si>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</si>
  <si>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</si>
  <si>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</si>
  <si>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</si>
  <si>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</si>
  <si>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</si>
  <si>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</si>
  <si>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</si>
  <si>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</si>
  <si>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</si>
  <si>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</si>
  <si>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</si>
  <si>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</si>
  <si>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</si>
  <si>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</si>
  <si>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</si>
  <si>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</si>
  <si>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</si>
  <si>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</si>
  <si>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</si>
  <si>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</si>
  <si>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</si>
  <si>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</si>
  <si>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</si>
  <si>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</si>
  <si>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</si>
  <si>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</si>
  <si>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</si>
  <si>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</si>
  <si>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</si>
  <si>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</si>
  <si>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</si>
  <si>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</si>
  <si>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</si>
  <si>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</si>
  <si>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</si>
  <si>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</si>
  <si>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</si>
  <si>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</si>
  <si>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</si>
  <si>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</si>
  <si>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</si>
  <si>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</si>
  <si>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</si>
  <si>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</si>
  <si>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</si>
  <si>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</si>
  <si>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</si>
  <si>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</si>
  <si>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</si>
  <si>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</si>
  <si>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</si>
  <si>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</si>
  <si>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</si>
  <si>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</si>
  <si>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</si>
  <si>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</si>
  <si>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</si>
  <si>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</si>
  <si>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</si>
  <si>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</si>
  <si>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</si>
  <si>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</si>
  <si>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</si>
  <si>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</si>
  <si>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</si>
  <si>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</si>
  <si>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</si>
  <si>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</si>
  <si>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</si>
  <si>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</si>
  <si>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</si>
  <si>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</si>
  <si>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</si>
  <si>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</si>
  <si>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</si>
  <si>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</si>
  <si>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</si>
  <si>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</si>
  <si>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</si>
  <si>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</si>
  <si>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</si>
  <si>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</si>
  <si>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</si>
  <si>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</si>
  <si>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</si>
  <si>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</si>
  <si>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</si>
  <si>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</si>
  <si>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</si>
  <si>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</si>
  <si>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</si>
  <si>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</si>
  <si>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</si>
  <si>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</si>
  <si>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</si>
  <si>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</si>
  <si>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</si>
  <si>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</si>
  <si>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</si>
  <si>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</si>
  <si>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</si>
  <si>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</si>
  <si>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</si>
  <si>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</si>
  <si>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</si>
  <si>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</si>
  <si>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</si>
  <si>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</si>
  <si>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</si>
  <si>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</si>
  <si>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</si>
  <si>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</si>
  <si>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</si>
  <si>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</si>
  <si>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</si>
  <si>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</si>
  <si>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</si>
  <si>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</si>
  <si>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</si>
  <si>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</si>
  <si>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</si>
  <si>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</si>
  <si>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</si>
  <si>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</si>
  <si>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</si>
  <si>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</si>
  <si>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</si>
  <si>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</si>
  <si>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</si>
  <si>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</si>
  <si>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</si>
  <si>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</si>
  <si>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</si>
  <si>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</si>
  <si>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</si>
  <si>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</si>
  <si>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</si>
  <si>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</si>
  <si>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</si>
  <si>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</si>
  <si>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</si>
  <si>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</si>
  <si>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</si>
  <si>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</si>
  <si>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</si>
  <si>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</si>
  <si>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</si>
  <si>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</si>
  <si>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</si>
  <si>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</si>
  <si>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</si>
  <si>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</si>
  <si>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</si>
  <si>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</si>
  <si>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</si>
  <si>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</si>
  <si>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</si>
  <si>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</si>
  <si>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</si>
  <si>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</si>
  <si>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</si>
  <si>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</si>
  <si>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</si>
  <si>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</si>
  <si>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</si>
  <si>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</si>
  <si>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</si>
  <si>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</si>
  <si>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</si>
  <si>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</si>
  <si>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</si>
  <si>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</si>
  <si>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</si>
  <si>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</si>
  <si>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</si>
  <si>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</si>
  <si>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</si>
  <si>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</si>
  <si>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</si>
  <si>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</si>
  <si>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</si>
  <si>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</si>
  <si>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</si>
  <si>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</si>
  <si>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</si>
  <si>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</si>
  <si>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</si>
  <si>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</si>
  <si>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</si>
  <si>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</si>
  <si>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</si>
  <si>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</si>
  <si>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</si>
  <si>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</si>
  <si>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</si>
  <si>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</si>
  <si>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</si>
  <si>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</si>
  <si>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</si>
  <si>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</si>
  <si>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</si>
  <si>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</si>
  <si>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</si>
  <si>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</si>
  <si>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</si>
  <si>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</si>
  <si>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</si>
  <si>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</si>
  <si>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</si>
  <si>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</si>
  <si>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</si>
  <si>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</si>
  <si>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</si>
  <si>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</si>
  <si>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</si>
  <si>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</si>
  <si>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</si>
  <si>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</si>
  <si>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</si>
  <si>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</si>
  <si>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</si>
  <si>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</si>
  <si>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</si>
  <si>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</si>
  <si>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</si>
  <si>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</si>
  <si>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</si>
  <si>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</si>
  <si>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</si>
  <si>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</si>
  <si>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</si>
  <si>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</si>
  <si>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</si>
  <si>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</si>
  <si>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</si>
  <si>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</si>
  <si>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</si>
  <si>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</si>
  <si>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</si>
  <si>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</si>
  <si>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</si>
  <si>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</si>
  <si>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</si>
  <si>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</si>
  <si>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</si>
  <si>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</si>
  <si>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</si>
  <si>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</si>
  <si>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</si>
  <si>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</si>
  <si>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</si>
  <si>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</si>
  <si>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</si>
  <si>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</si>
  <si>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</si>
  <si>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</si>
  <si>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</si>
  <si>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</si>
  <si>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</si>
  <si>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</si>
  <si>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</si>
  <si>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</si>
  <si>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</si>
  <si>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</si>
  <si>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</si>
  <si>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</si>
  <si>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</si>
  <si>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</si>
  <si>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</si>
  <si>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</si>
  <si>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</si>
  <si>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</si>
  <si>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</si>
  <si>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</si>
  <si>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</si>
  <si>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</si>
  <si>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</si>
  <si>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</si>
  <si>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</si>
  <si>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</si>
  <si>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</si>
  <si>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</si>
  <si>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</si>
  <si>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</si>
  <si>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</si>
  <si>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</si>
  <si>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</si>
  <si>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</si>
  <si>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</si>
  <si>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</si>
  <si>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</si>
  <si>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</si>
  <si>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</si>
  <si>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</si>
  <si>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</si>
  <si>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</si>
  <si>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</si>
  <si>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</si>
  <si>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</si>
  <si>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</si>
  <si>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</si>
  <si>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</si>
  <si>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</si>
  <si>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</si>
  <si>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</si>
  <si>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</si>
  <si>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</si>
  <si>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</si>
  <si>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</si>
  <si>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</si>
  <si>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</si>
  <si>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</si>
  <si>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</si>
  <si>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</si>
  <si>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</si>
  <si>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</si>
  <si>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</si>
  <si>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</si>
  <si>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</si>
  <si>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</si>
  <si>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</si>
  <si>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</si>
  <si>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</si>
  <si>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</si>
  <si>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</si>
  <si>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</si>
  <si>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</si>
  <si>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</si>
  <si>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</si>
  <si>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</si>
  <si>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</si>
  <si>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</si>
  <si>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</si>
  <si>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</si>
  <si>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</si>
  <si>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</si>
  <si>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</si>
  <si>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</si>
  <si>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</si>
  <si>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</si>
  <si>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</si>
  <si>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</si>
  <si>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</si>
  <si>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</si>
  <si>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</si>
  <si>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</si>
  <si>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</si>
  <si>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</si>
  <si>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</si>
  <si>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</si>
  <si>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</si>
  <si>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</si>
  <si>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</si>
  <si>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</si>
  <si>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</si>
  <si>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</si>
  <si>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</si>
  <si>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</si>
  <si>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</si>
  <si>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</si>
  <si>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</si>
  <si>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</si>
  <si>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</si>
  <si>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</si>
  <si>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</si>
  <si>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</si>
  <si>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</si>
  <si>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</si>
  <si>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</si>
  <si>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</si>
  <si>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</si>
  <si>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</si>
  <si>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</si>
  <si>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</si>
  <si>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</si>
  <si>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</si>
  <si>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</si>
  <si>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</si>
  <si>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</si>
  <si>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</si>
  <si>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</si>
  <si>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</si>
  <si>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</si>
  <si>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</si>
  <si>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</si>
  <si>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</si>
  <si>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</si>
  <si>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</si>
  <si>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</si>
  <si>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</si>
  <si>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</si>
  <si>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</si>
  <si>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</si>
  <si>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</si>
  <si>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</si>
  <si>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</si>
  <si>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</si>
  <si>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</si>
  <si>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</si>
  <si>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</si>
  <si>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</si>
  <si>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</si>
  <si>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</si>
  <si>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</si>
  <si>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</si>
  <si>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</si>
  <si>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</si>
  <si>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</si>
  <si>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</si>
  <si>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</si>
  <si>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</si>
  <si>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</si>
  <si>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</si>
  <si>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</si>
  <si>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</si>
  <si>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</si>
  <si>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</si>
  <si>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</si>
  <si>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</si>
  <si>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</si>
  <si>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</si>
  <si>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</si>
  <si>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</si>
  <si>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</si>
  <si>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</si>
  <si>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</si>
  <si>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</si>
  <si>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</si>
  <si>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</si>
  <si>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</si>
  <si>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</si>
  <si>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</si>
  <si>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</si>
  <si>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</si>
  <si>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</si>
  <si>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</si>
  <si>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</si>
  <si>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</si>
  <si>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</si>
  <si>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</si>
  <si>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</si>
  <si>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</si>
  <si>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</si>
  <si>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</si>
  <si>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</si>
  <si>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</si>
  <si>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</si>
  <si>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</si>
  <si>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</si>
  <si>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</si>
  <si>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</si>
  <si>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</si>
  <si>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</si>
  <si>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</si>
  <si>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</si>
  <si>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</si>
  <si>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</si>
  <si>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</si>
  <si>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</si>
  <si>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</si>
  <si>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</si>
  <si>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</si>
  <si>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</si>
  <si>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</si>
  <si>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</si>
  <si>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</si>
  <si>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</si>
  <si>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</si>
  <si>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</si>
  <si>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</si>
  <si>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</si>
  <si>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</si>
  <si>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</si>
  <si>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</si>
  <si>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</si>
  <si>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</si>
  <si>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</si>
  <si>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</si>
  <si>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</si>
  <si>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</si>
  <si>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</si>
  <si>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</si>
  <si>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</si>
  <si>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</si>
  <si>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</si>
  <si>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</si>
  <si>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</si>
  <si>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</si>
  <si>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</si>
  <si>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</si>
  <si>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</si>
  <si>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</si>
  <si>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</si>
  <si>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</si>
  <si>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</si>
  <si>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</si>
  <si>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</si>
  <si>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</si>
  <si>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</si>
  <si>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</si>
  <si>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</si>
  <si>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</si>
  <si>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</si>
  <si>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</si>
  <si>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</si>
  <si>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</si>
  <si>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</si>
  <si>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</si>
  <si>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</si>
  <si>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</si>
  <si>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</si>
  <si>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</si>
  <si>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</si>
  <si>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</si>
  <si>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</si>
  <si>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</si>
  <si>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</si>
  <si>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</si>
  <si>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</si>
  <si>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</si>
  <si>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</si>
  <si>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</si>
  <si>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</si>
  <si>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</si>
  <si>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</si>
  <si>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</si>
  <si>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</si>
  <si>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</si>
  <si>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</si>
  <si>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</si>
  <si>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</si>
  <si>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</si>
  <si>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</si>
  <si>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</si>
  <si>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</si>
  <si>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</si>
  <si>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</si>
  <si>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</si>
  <si>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</si>
  <si>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</si>
  <si>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</si>
  <si>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</si>
  <si>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</si>
  <si>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</si>
  <si>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</si>
  <si>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</si>
  <si>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</si>
  <si>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</si>
  <si>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</si>
  <si>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</si>
  <si>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</si>
  <si>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</si>
  <si>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</si>
  <si>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</si>
  <si>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</si>
  <si>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</si>
  <si>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</si>
  <si>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</si>
  <si>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</si>
  <si>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</si>
  <si>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</si>
  <si>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</si>
  <si>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</si>
  <si>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</si>
  <si>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</si>
  <si>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</si>
  <si>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</si>
  <si>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</si>
  <si>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</si>
  <si>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</si>
  <si>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</si>
  <si>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</si>
  <si>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</si>
  <si>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</si>
  <si>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</si>
  <si>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</si>
  <si>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</si>
  <si>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</si>
  <si>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</si>
  <si>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</si>
  <si>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</si>
  <si>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</si>
  <si>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</si>
  <si>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</si>
  <si>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</si>
  <si>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</si>
  <si>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</si>
  <si>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</si>
  <si>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</si>
  <si>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</si>
  <si>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</si>
  <si>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</si>
  <si>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</si>
  <si>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</si>
  <si>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</si>
  <si>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</si>
  <si>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</si>
  <si>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</si>
  <si>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</si>
  <si>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</si>
  <si>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</si>
  <si>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</si>
  <si>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</si>
  <si>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</si>
  <si>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</si>
  <si>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</si>
  <si>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</si>
  <si>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</si>
  <si>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</si>
  <si>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</si>
  <si>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</si>
  <si>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</si>
  <si>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</si>
  <si>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</si>
  <si>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</si>
  <si>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</si>
  <si>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</si>
  <si>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</si>
  <si>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</si>
  <si>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</si>
  <si>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</si>
  <si>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</si>
  <si>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</si>
  <si>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</si>
  <si>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</si>
  <si>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</si>
  <si>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</si>
  <si>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</si>
  <si>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</si>
  <si>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</si>
  <si>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</si>
  <si>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</si>
  <si>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</si>
  <si>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</si>
  <si>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</si>
  <si>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</si>
  <si>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</si>
  <si>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</si>
  <si>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</si>
  <si>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</si>
  <si>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</si>
  <si>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</si>
  <si>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</si>
  <si>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</si>
  <si>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</si>
  <si>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</si>
  <si>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</si>
  <si>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</si>
  <si>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</si>
  <si>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</si>
  <si>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</si>
  <si>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</si>
  <si>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</si>
  <si>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</si>
  <si>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</si>
  <si>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</si>
  <si>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</si>
  <si>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</si>
  <si>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</si>
  <si>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</si>
  <si>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</si>
  <si>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</si>
  <si>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</si>
  <si>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</si>
  <si>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</si>
  <si>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</si>
  <si>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</si>
  <si>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</si>
  <si>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</si>
  <si>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</si>
  <si>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</si>
  <si>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</si>
  <si>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</si>
  <si>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</si>
  <si>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</si>
  <si>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</si>
  <si>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</si>
  <si>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</si>
  <si>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</si>
  <si>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</si>
  <si>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</si>
  <si>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</si>
  <si>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</si>
  <si>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</si>
  <si>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</si>
  <si>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</si>
  <si>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</si>
  <si>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</si>
  <si>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</si>
  <si>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</si>
  <si>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</si>
  <si>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</si>
  <si>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</si>
  <si>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</si>
  <si>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</si>
  <si>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</si>
  <si>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</si>
  <si>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</si>
  <si>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</si>
  <si>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</si>
  <si>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</si>
  <si>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</si>
  <si>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</si>
  <si>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</si>
  <si>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</si>
  <si>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</si>
  <si>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</si>
  <si>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</si>
  <si>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</si>
  <si>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</si>
  <si>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</si>
  <si>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</si>
  <si>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</si>
  <si>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</si>
  <si>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</si>
  <si>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</si>
  <si>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</si>
  <si>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</si>
  <si>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</si>
  <si>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</si>
  <si>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</si>
  <si>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</si>
  <si>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</si>
  <si>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</si>
  <si>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</si>
  <si>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</si>
  <si>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</si>
  <si>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</si>
  <si>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</si>
  <si>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</si>
  <si>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</si>
  <si>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</si>
  <si>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</si>
  <si>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</si>
  <si>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</si>
  <si>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</si>
  <si>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</si>
  <si>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</si>
  <si>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</si>
  <si>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</si>
  <si>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</si>
  <si>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</si>
  <si>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</si>
  <si>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</si>
  <si>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</si>
  <si>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</si>
  <si>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</si>
  <si>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</si>
  <si>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</si>
  <si>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</si>
  <si>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</si>
  <si>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</si>
  <si>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</si>
  <si>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</si>
  <si>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</si>
  <si>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</si>
  <si>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</si>
  <si>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</si>
  <si>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</si>
  <si>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</si>
  <si>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</si>
  <si>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</si>
  <si>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</si>
  <si>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</si>
  <si>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</si>
  <si>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</si>
  <si>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</si>
  <si>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</si>
  <si>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</si>
  <si>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</si>
  <si>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</si>
  <si>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</si>
  <si>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</si>
  <si>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</si>
  <si>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</si>
  <si>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</si>
  <si>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</si>
  <si>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</si>
  <si>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</si>
  <si>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</si>
  <si>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</si>
  <si>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</si>
  <si>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</si>
  <si>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</si>
  <si>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</si>
  <si>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</si>
  <si>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</si>
  <si>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</si>
  <si>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</si>
  <si>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</si>
  <si>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</si>
  <si>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</si>
  <si>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</si>
  <si>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</si>
  <si>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</si>
  <si>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</si>
  <si>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</si>
  <si>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</si>
  <si>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</si>
  <si>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</si>
  <si>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</si>
  <si>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</si>
  <si>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</si>
  <si>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</si>
  <si>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</si>
  <si>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</si>
  <si>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</si>
  <si>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</si>
  <si>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</si>
  <si>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</si>
  <si>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</si>
  <si>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</si>
  <si>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</si>
  <si>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</si>
  <si>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</si>
  <si>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</si>
  <si>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</si>
  <si>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</si>
  <si>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</si>
  <si>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</si>
  <si>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</si>
  <si>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</si>
  <si>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</si>
  <si>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</si>
  <si>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</si>
  <si>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</si>
  <si>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</si>
  <si>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</si>
  <si>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</si>
  <si>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</si>
  <si>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</si>
  <si>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</si>
  <si>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</si>
  <si>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</si>
  <si>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</si>
  <si>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</si>
  <si>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</si>
  <si>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</si>
  <si>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</si>
  <si>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</si>
  <si>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</si>
  <si>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</si>
  <si>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</si>
  <si>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</si>
  <si>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</si>
  <si>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</si>
  <si>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</si>
  <si>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</si>
  <si>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</si>
  <si>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</si>
  <si>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</si>
  <si>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</si>
  <si>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</si>
  <si>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</si>
  <si>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</si>
  <si>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</si>
  <si>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</si>
  <si>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</si>
  <si>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</si>
  <si>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</si>
  <si>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</si>
  <si>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</si>
  <si>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</si>
  <si>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</si>
  <si>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</si>
  <si>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</si>
  <si>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</si>
  <si>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</si>
  <si>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</si>
  <si>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</si>
  <si>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</si>
  <si>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</si>
  <si>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</si>
  <si>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</si>
  <si>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</si>
  <si>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</si>
  <si>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</si>
  <si>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</si>
  <si>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</si>
  <si>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</si>
  <si>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</si>
  <si>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</si>
  <si>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</si>
  <si>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</si>
  <si>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</si>
  <si>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</si>
  <si>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</si>
  <si>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</si>
  <si>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</si>
  <si>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</si>
  <si>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</si>
  <si>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</si>
  <si>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</si>
  <si>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</si>
  <si>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</si>
  <si>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</si>
  <si>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</si>
  <si>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</si>
  <si>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</si>
  <si>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</si>
  <si>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</si>
  <si>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</si>
  <si>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</si>
  <si>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</si>
  <si>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</si>
  <si>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</si>
  <si>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</si>
  <si>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</si>
  <si>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</si>
  <si>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</si>
  <si>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</si>
  <si>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</si>
  <si>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</si>
  <si>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</si>
  <si>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</si>
  <si>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</si>
  <si>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</si>
  <si>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</si>
  <si>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</si>
  <si>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</si>
  <si>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</si>
  <si>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</si>
  <si>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</si>
  <si>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</si>
  <si>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</si>
  <si>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</si>
  <si>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</si>
  <si>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</si>
  <si>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</si>
  <si>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</si>
  <si>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</si>
  <si>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</si>
  <si>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</si>
  <si>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</si>
  <si>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</si>
  <si>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</si>
  <si>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</si>
  <si>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</si>
  <si>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</si>
  <si>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</si>
  <si>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</si>
  <si>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</si>
  <si>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</si>
  <si>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</si>
  <si>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</si>
  <si>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</si>
  <si>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</si>
  <si>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</si>
  <si>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</si>
  <si>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</si>
  <si>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</si>
  <si>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</si>
  <si>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</si>
  <si>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</si>
  <si>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</si>
  <si>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</si>
  <si>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</si>
  <si>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</si>
  <si>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</si>
  <si>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</si>
  <si>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</si>
  <si>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</si>
  <si>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</si>
  <si>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</si>
  <si>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</si>
  <si>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</si>
  <si>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</si>
  <si>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</si>
  <si>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</si>
  <si>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</si>
  <si>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</si>
  <si>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</si>
  <si>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</si>
  <si>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</si>
  <si>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</si>
  <si>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</si>
  <si>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</si>
  <si>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</si>
  <si>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</si>
  <si>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</si>
  <si>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</si>
  <si>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</si>
  <si>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</si>
  <si>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</si>
  <si>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</si>
  <si>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</si>
  <si>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</si>
  <si>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</si>
  <si>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</si>
  <si>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</si>
  <si>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</si>
  <si>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</si>
  <si>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</si>
  <si>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</si>
  <si>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</si>
  <si>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</si>
  <si>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</si>
  <si>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</si>
  <si>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</si>
  <si>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</si>
  <si>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</si>
  <si>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</si>
  <si>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</si>
  <si>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</si>
  <si>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</si>
  <si>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</si>
  <si>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</si>
  <si>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</si>
  <si>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</si>
  <si>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</si>
  <si>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</si>
  <si>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</si>
  <si>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</si>
  <si>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</si>
  <si>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</si>
  <si>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</si>
  <si>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</si>
  <si>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</si>
  <si>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</si>
  <si>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</si>
  <si>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</si>
  <si>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</si>
  <si>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</si>
  <si>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</si>
  <si>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</si>
  <si>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</si>
  <si>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</si>
  <si>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</si>
  <si>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</si>
  <si>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</si>
  <si>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</si>
  <si>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</si>
  <si>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</si>
  <si>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</si>
  <si>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</si>
  <si>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</si>
  <si>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</si>
  <si>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</si>
  <si>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</si>
  <si>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</si>
  <si>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</si>
  <si>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</si>
  <si>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</si>
  <si>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</si>
  <si>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</si>
  <si>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</si>
  <si>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</si>
  <si>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</si>
  <si>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</si>
  <si>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</si>
  <si>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</si>
  <si>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</si>
  <si>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</si>
  <si>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</si>
  <si>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</si>
  <si>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</si>
  <si>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</si>
  <si>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</si>
  <si>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</si>
  <si>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</si>
  <si>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</si>
  <si>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</si>
  <si>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</si>
  <si>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</si>
  <si>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</si>
  <si>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</si>
  <si>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</si>
  <si>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</si>
  <si>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</si>
  <si>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</si>
  <si>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</si>
  <si>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</si>
  <si>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</si>
  <si>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</si>
  <si>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</si>
  <si>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</si>
  <si>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</si>
  <si>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</si>
  <si>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</si>
  <si>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</si>
  <si>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</si>
  <si>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</si>
  <si>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</si>
  <si>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</si>
  <si>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</si>
  <si>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</si>
  <si>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</si>
  <si>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</si>
  <si>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</si>
  <si>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</si>
  <si>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</si>
  <si>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</si>
  <si>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</si>
  <si>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</si>
  <si>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</si>
  <si>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</si>
  <si>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</si>
  <si>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</si>
  <si>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</si>
  <si>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</si>
  <si>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</si>
  <si>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</si>
  <si>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</si>
  <si>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</si>
  <si>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</si>
  <si>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</si>
  <si>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</si>
  <si>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</si>
  <si>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</si>
  <si>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</si>
  <si>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</si>
  <si>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</si>
  <si>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</si>
  <si>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</si>
  <si>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</si>
  <si>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</si>
  <si>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</si>
  <si>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</si>
  <si>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</si>
  <si>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</si>
  <si>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</si>
  <si>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</si>
  <si>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</si>
  <si>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</si>
  <si>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</si>
  <si>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</si>
  <si>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</si>
  <si>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</si>
  <si>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</si>
  <si>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</si>
  <si>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</si>
  <si>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</si>
  <si>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</si>
  <si>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</si>
  <si>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</si>
  <si>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</si>
  <si>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</si>
  <si>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</si>
  <si>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</si>
  <si>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</si>
  <si>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</si>
  <si>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</si>
  <si>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</si>
  <si>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</si>
  <si>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</si>
  <si>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</si>
  <si>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</si>
  <si>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</si>
  <si>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</si>
  <si>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</si>
  <si>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</si>
  <si>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</si>
  <si>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</si>
  <si>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</si>
  <si>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</si>
  <si>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</si>
  <si>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</si>
  <si>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</si>
  <si>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</si>
  <si>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</si>
  <si>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</si>
  <si>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</si>
  <si>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</si>
  <si>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</si>
  <si>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</si>
  <si>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</si>
  <si>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</si>
  <si>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</si>
  <si>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</si>
  <si>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</si>
  <si>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</si>
  <si>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</si>
  <si>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</si>
  <si>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</si>
  <si>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</si>
  <si>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</si>
  <si>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</si>
  <si>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</si>
  <si>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</si>
  <si>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</si>
  <si>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</si>
  <si>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</si>
  <si>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</si>
  <si>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</si>
  <si>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</si>
  <si>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</si>
  <si>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</si>
  <si>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</si>
  <si>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</si>
  <si>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</si>
  <si>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</si>
  <si>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</si>
  <si>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</si>
  <si>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</si>
  <si>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</si>
  <si>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</si>
  <si>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</si>
  <si>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</si>
  <si>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</si>
  <si>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</si>
  <si>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</si>
  <si>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</si>
  <si>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</si>
  <si>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</si>
  <si>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</si>
  <si>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</si>
  <si>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</si>
  <si>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</si>
  <si>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</si>
  <si>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</si>
  <si>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</si>
  <si>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</si>
  <si>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</si>
  <si>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</si>
  <si>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</si>
  <si>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</si>
  <si>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</si>
  <si>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</si>
  <si>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</si>
  <si>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</si>
  <si>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</si>
  <si>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</si>
  <si>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</si>
  <si>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</si>
  <si>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</si>
  <si>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</si>
  <si>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</si>
  <si>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</si>
  <si>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</si>
  <si>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</si>
  <si>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</si>
  <si>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</si>
  <si>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</si>
  <si>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</si>
  <si>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</si>
  <si>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</si>
  <si>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</si>
  <si>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</si>
  <si>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</si>
  <si>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</si>
  <si>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</si>
  <si>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</si>
  <si>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</si>
  <si>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</si>
  <si>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</si>
  <si>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</si>
  <si>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</si>
  <si>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</si>
  <si>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</si>
  <si>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</si>
  <si>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</si>
  <si>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</si>
  <si>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</si>
  <si>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</si>
  <si>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</si>
  <si>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</si>
  <si>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</si>
  <si>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</si>
  <si>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</si>
  <si>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</si>
  <si>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</si>
  <si>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</si>
  <si>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</si>
  <si>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</si>
  <si>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</si>
  <si>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</si>
  <si>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</si>
  <si>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</si>
  <si>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</si>
  <si>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</si>
  <si>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</si>
  <si>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</si>
  <si>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</si>
  <si>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</si>
  <si>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</si>
  <si>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</si>
  <si>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</si>
  <si>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</si>
  <si>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</si>
  <si>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</si>
  <si>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</si>
  <si>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</si>
  <si>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</si>
  <si>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</si>
  <si>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</si>
  <si>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</si>
  <si>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</si>
  <si>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</si>
  <si>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</si>
  <si>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</si>
  <si>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</si>
  <si>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</si>
  <si>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</si>
  <si>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</si>
  <si>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</si>
  <si>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</si>
  <si>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</si>
  <si>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</si>
  <si>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</si>
  <si>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</si>
  <si>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</si>
  <si>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</si>
  <si>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</si>
  <si>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</si>
  <si>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</si>
  <si>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</si>
  <si>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</si>
  <si>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</si>
  <si>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</si>
  <si>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</si>
  <si>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</si>
  <si>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</si>
  <si>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</si>
  <si>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</si>
  <si>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</si>
  <si>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</si>
  <si>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</si>
  <si>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</si>
  <si>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</si>
  <si>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</si>
  <si>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</si>
  <si>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</si>
  <si>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</si>
  <si>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</si>
  <si>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</si>
  <si>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</si>
  <si>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</si>
  <si>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</si>
  <si>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</si>
  <si>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</si>
  <si>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</si>
  <si>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</si>
  <si>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</si>
  <si>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</si>
  <si>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</si>
  <si>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</si>
  <si>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</si>
  <si>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</si>
  <si>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</si>
  <si>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</si>
  <si>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</si>
  <si>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</si>
  <si>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</si>
  <si>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</si>
  <si>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</si>
  <si>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</si>
  <si>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</si>
  <si>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</si>
  <si>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</si>
  <si>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</si>
  <si>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</si>
  <si>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</si>
  <si>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</si>
  <si>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</si>
  <si>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</si>
  <si>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</si>
  <si>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</si>
  <si>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</si>
  <si>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</si>
  <si>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</si>
  <si>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</si>
  <si>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</si>
  <si>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</si>
  <si>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</si>
  <si>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</si>
  <si>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</si>
  <si>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</si>
  <si>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</si>
  <si>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</si>
  <si>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</si>
  <si>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</si>
  <si>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</si>
  <si>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</si>
  <si>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</si>
  <si>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</si>
  <si>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</si>
  <si>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</si>
  <si>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</si>
  <si>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</si>
  <si>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</si>
  <si>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</si>
  <si>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</si>
  <si>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</si>
  <si>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</si>
  <si>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</si>
  <si>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</si>
  <si>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</si>
  <si>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</si>
  <si>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</si>
  <si>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</si>
  <si>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</si>
  <si>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</si>
  <si>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</si>
  <si>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</si>
  <si>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</si>
  <si>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</si>
  <si>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</si>
  <si>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</si>
  <si>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</si>
  <si>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</si>
  <si>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</si>
  <si>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</si>
  <si>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</si>
  <si>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</si>
  <si>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</si>
  <si>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</si>
  <si>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</si>
  <si>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</si>
  <si>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</si>
  <si>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</si>
  <si>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</si>
  <si>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</si>
  <si>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</si>
  <si>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</si>
  <si>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</si>
  <si>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</si>
  <si>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</si>
  <si>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</si>
  <si>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</si>
  <si>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</si>
  <si>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</si>
  <si>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</si>
  <si>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</si>
  <si>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</si>
  <si>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</si>
  <si>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</si>
  <si>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</si>
  <si>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</si>
  <si>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</si>
  <si>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</si>
  <si>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</si>
  <si>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</si>
  <si>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</si>
  <si>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</si>
  <si>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</si>
  <si>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</si>
  <si>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</si>
  <si>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</si>
  <si>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</si>
  <si>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</si>
  <si>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</si>
  <si>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</si>
  <si>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</si>
  <si>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</si>
  <si>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</si>
  <si>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</si>
  <si>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</si>
  <si>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</si>
  <si>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</si>
  <si>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</si>
  <si>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</si>
  <si>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</si>
  <si>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</si>
  <si>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</si>
  <si>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</si>
  <si>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</si>
  <si>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</si>
  <si>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</si>
  <si>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</si>
  <si>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</si>
  <si>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</si>
  <si>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</si>
  <si>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</si>
  <si>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</si>
  <si>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</si>
  <si>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</si>
  <si>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</si>
  <si>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</si>
  <si>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</si>
  <si>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</si>
  <si>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</si>
  <si>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</si>
  <si>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</si>
  <si>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</si>
  <si>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</si>
  <si>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</si>
  <si>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</si>
  <si>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</si>
  <si>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</si>
  <si>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</si>
  <si>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</si>
  <si>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</si>
  <si>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</si>
  <si>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</si>
  <si>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</si>
  <si>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</si>
  <si>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</si>
  <si>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</si>
  <si>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</si>
  <si>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</si>
  <si>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</si>
  <si>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</si>
  <si>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</si>
  <si>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</si>
  <si>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</si>
  <si>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</si>
  <si>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</si>
  <si>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</si>
  <si>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</si>
  <si>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</si>
  <si>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</si>
  <si>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</si>
  <si>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</si>
  <si>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</si>
  <si>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</si>
  <si>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</si>
  <si>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</si>
  <si>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</si>
  <si>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</si>
  <si>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</si>
  <si>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</si>
  <si>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</si>
  <si>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</si>
  <si>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</si>
  <si>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</si>
  <si>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</si>
  <si>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</si>
  <si>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</si>
  <si>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</si>
  <si>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</si>
  <si>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</si>
  <si>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</si>
  <si>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</si>
  <si>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</si>
  <si>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</si>
  <si>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</si>
  <si>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</si>
  <si>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</si>
  <si>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</si>
  <si>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</si>
  <si>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</si>
  <si>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</si>
  <si>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</si>
  <si>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</si>
  <si>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</si>
  <si>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</si>
  <si>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</si>
  <si>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</si>
  <si>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</si>
  <si>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</si>
  <si>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</si>
  <si>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</si>
  <si>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</si>
  <si>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</si>
  <si>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</si>
  <si>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</si>
  <si>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</si>
  <si>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</si>
  <si>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</si>
  <si>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</si>
  <si>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</si>
  <si>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</si>
  <si>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</si>
  <si>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</si>
  <si>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</si>
  <si>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</si>
  <si>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</si>
  <si>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</si>
  <si>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</si>
  <si>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</si>
  <si>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</si>
  <si>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</si>
  <si>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</si>
  <si>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</si>
  <si>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</si>
  <si>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</si>
  <si>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</si>
  <si>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</si>
  <si>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</si>
  <si>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</si>
  <si>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</si>
  <si>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</si>
  <si>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</si>
  <si>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</si>
  <si>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</si>
  <si>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</si>
  <si>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</si>
  <si>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</si>
  <si>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</si>
  <si>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</si>
  <si>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</si>
  <si>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</si>
  <si>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</si>
  <si>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</si>
  <si>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</si>
  <si>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</si>
  <si>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</si>
  <si>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</si>
  <si>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</si>
  <si>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</si>
  <si>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</si>
  <si>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</si>
  <si>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</si>
  <si>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</si>
  <si>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</si>
  <si>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</si>
  <si>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</si>
  <si>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</si>
  <si>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</si>
  <si>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</si>
  <si>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</si>
  <si>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</si>
  <si>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</si>
  <si>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</si>
  <si>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</si>
  <si>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</si>
  <si>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</si>
  <si>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</si>
  <si>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</si>
  <si>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</si>
  <si>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</si>
  <si>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</si>
  <si>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</si>
  <si>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</si>
  <si>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</si>
  <si>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</si>
  <si>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</si>
  <si>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</si>
  <si>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</si>
  <si>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</si>
  <si>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</si>
  <si>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</si>
  <si>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</si>
  <si>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</si>
  <si>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</si>
  <si>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</si>
  <si>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</si>
  <si>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</si>
  <si>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</si>
  <si>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</si>
  <si>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</si>
  <si>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</si>
  <si>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</si>
  <si>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</si>
  <si>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</si>
  <si>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</si>
  <si>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</si>
  <si>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</si>
  <si>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</si>
  <si>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</si>
  <si>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</si>
  <si>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</si>
  <si>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</si>
  <si>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</si>
  <si>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</si>
  <si>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</si>
  <si>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</si>
  <si>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</si>
  <si>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</si>
  <si>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</si>
  <si>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</si>
  <si>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</si>
  <si>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</si>
  <si>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</si>
  <si>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</si>
  <si>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</si>
  <si>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</si>
  <si>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</si>
  <si>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</si>
  <si>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</si>
  <si>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</si>
  <si>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</si>
  <si>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</si>
  <si>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</si>
  <si>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</si>
  <si>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</si>
  <si>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</si>
  <si>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</si>
  <si>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</si>
  <si>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</si>
  <si>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</si>
  <si>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</si>
  <si>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</si>
  <si>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</si>
  <si>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</si>
  <si>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</si>
  <si>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</si>
  <si>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</si>
  <si>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</si>
  <si>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</si>
  <si>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</si>
  <si>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</si>
  <si>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</si>
  <si>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</si>
  <si>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</si>
  <si>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</si>
  <si>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</si>
  <si>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</si>
  <si>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</si>
  <si>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</si>
  <si>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</si>
  <si>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</si>
  <si>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</si>
  <si>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</si>
  <si>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</si>
  <si>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</si>
  <si>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</si>
  <si>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</si>
  <si>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</si>
  <si>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</si>
  <si>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</si>
  <si>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</si>
  <si>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</si>
  <si>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</si>
  <si>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</si>
  <si>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</si>
  <si>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</si>
  <si>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</si>
  <si>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</si>
  <si>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</si>
  <si>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</si>
  <si>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</si>
  <si>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</si>
  <si>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</si>
  <si>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</si>
  <si>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</si>
  <si>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</si>
  <si>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</si>
  <si>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</si>
  <si>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</si>
  <si>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</si>
  <si>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</si>
  <si>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</si>
  <si>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</si>
  <si>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</si>
  <si>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</si>
  <si>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</si>
  <si>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</si>
  <si>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</si>
  <si>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</si>
  <si>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</si>
  <si>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</si>
  <si>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</si>
  <si>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</si>
  <si>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</si>
  <si>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</si>
  <si>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</si>
  <si>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</si>
  <si>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</si>
  <si>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</si>
  <si>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</si>
  <si>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</si>
  <si>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</si>
  <si>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</si>
  <si>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</si>
  <si>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</si>
  <si>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</si>
  <si>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</si>
  <si>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</si>
  <si>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</si>
  <si>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</si>
  <si>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</si>
  <si>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</si>
  <si>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</si>
  <si>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</si>
  <si>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</si>
  <si>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</si>
  <si>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</si>
  <si>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</si>
  <si>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</si>
  <si>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</si>
  <si>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</si>
  <si>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</si>
  <si>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</si>
  <si>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</si>
  <si>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</si>
  <si>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</si>
  <si>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</si>
  <si>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</si>
  <si>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</si>
  <si>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</si>
  <si>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</si>
  <si>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</si>
  <si>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</si>
  <si>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</si>
  <si>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</si>
  <si>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</si>
  <si>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</si>
  <si>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</si>
  <si>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</si>
  <si>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</si>
  <si>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</si>
  <si>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</si>
  <si>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</si>
  <si>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</si>
  <si>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</si>
  <si>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</si>
  <si>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</si>
  <si>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</si>
  <si>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</si>
  <si>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</si>
  <si>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</si>
  <si>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</si>
  <si>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</si>
  <si>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</si>
  <si>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</si>
  <si>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</si>
  <si>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</si>
  <si>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</si>
  <si>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</si>
  <si>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</si>
  <si>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</si>
  <si>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</si>
  <si>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</si>
  <si>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</si>
  <si>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</si>
  <si>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</si>
  <si>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</si>
  <si>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</si>
  <si>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</si>
  <si>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</si>
  <si>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</si>
  <si>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</si>
  <si>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</si>
  <si>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</si>
  <si>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</si>
  <si>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</si>
  <si>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</si>
  <si>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</si>
  <si>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</si>
  <si>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</si>
  <si>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</si>
  <si>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</si>
  <si>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</si>
  <si>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</si>
  <si>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</si>
  <si>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</si>
  <si>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</si>
  <si>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</si>
  <si>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</si>
  <si>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</si>
  <si>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</si>
  <si>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</si>
  <si>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</si>
  <si>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</si>
  <si>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</si>
  <si>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</si>
  <si>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</si>
  <si>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</si>
  <si>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</si>
  <si>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</si>
  <si>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</si>
  <si>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</si>
  <si>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</si>
  <si>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</si>
  <si>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</si>
  <si>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</si>
  <si>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</si>
  <si>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</si>
  <si>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</si>
  <si>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</si>
  <si>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</si>
  <si>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</si>
  <si>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</si>
  <si>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</si>
  <si>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</si>
  <si>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</si>
  <si>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</si>
  <si>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</si>
  <si>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</si>
  <si>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</si>
  <si>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</si>
  <si>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</si>
  <si>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</si>
  <si>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</si>
  <si>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</si>
  <si>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</si>
  <si>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</si>
  <si>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</si>
  <si>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</si>
  <si>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</si>
  <si>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</si>
  <si>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</si>
  <si>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</si>
  <si>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</si>
  <si>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</si>
  <si>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</si>
  <si>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</si>
  <si>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</si>
  <si>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</si>
  <si>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</si>
  <si>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</si>
  <si>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</si>
  <si>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</si>
  <si>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</si>
  <si>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</si>
  <si>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</si>
  <si>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</si>
  <si>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</si>
  <si>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</si>
  <si>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</si>
  <si>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</si>
  <si>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</si>
  <si>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</si>
  <si>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</si>
  <si>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</si>
  <si>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</si>
  <si>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</si>
  <si>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</si>
  <si>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</si>
  <si>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</si>
  <si>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</si>
  <si>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</si>
  <si>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</si>
  <si>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</si>
  <si>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</si>
  <si>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</si>
  <si>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</si>
  <si>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</si>
  <si>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</si>
  <si>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</si>
  <si>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</si>
  <si>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</si>
  <si>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</si>
  <si>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</si>
  <si>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</si>
  <si>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</si>
  <si>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</si>
  <si>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</si>
  <si>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</si>
  <si>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</si>
  <si>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</si>
  <si>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</si>
  <si>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</si>
  <si>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</si>
  <si>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</si>
  <si>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</si>
  <si>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</si>
  <si>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</si>
  <si>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</si>
  <si>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</si>
  <si>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</si>
  <si>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</si>
  <si>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</si>
  <si>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</si>
  <si>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</si>
  <si>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</si>
  <si>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</si>
  <si>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</si>
  <si>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</si>
  <si>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</si>
  <si>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</si>
  <si>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</si>
  <si>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</si>
  <si>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</si>
  <si>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</si>
  <si>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</si>
  <si>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</si>
  <si>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</si>
  <si>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</si>
  <si>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</si>
  <si>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</si>
  <si>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</si>
  <si>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</si>
  <si>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</si>
  <si>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</si>
  <si>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</si>
  <si>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</si>
  <si>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</si>
  <si>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</si>
  <si>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</si>
  <si>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</si>
  <si>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</si>
  <si>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</si>
  <si>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</si>
  <si>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</si>
  <si>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</si>
  <si>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</si>
  <si>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</si>
  <si>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</si>
  <si>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</si>
  <si>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</si>
  <si>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</si>
  <si>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</si>
  <si>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</si>
  <si>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</si>
  <si>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</si>
  <si>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</si>
  <si>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</si>
  <si>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</si>
  <si>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</si>
  <si>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</si>
  <si>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</si>
  <si>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</si>
  <si>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</si>
  <si>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</si>
  <si>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</si>
  <si>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</si>
  <si>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</si>
  <si>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</si>
  <si>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</si>
  <si>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</si>
  <si>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</si>
  <si>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</si>
  <si>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</si>
  <si>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</si>
  <si>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</si>
  <si>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</si>
  <si>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</si>
  <si>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</si>
  <si>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</si>
  <si>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</si>
  <si>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</si>
  <si>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</si>
  <si>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</si>
  <si>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</si>
  <si>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</si>
  <si>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</si>
  <si>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</si>
  <si>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</si>
  <si>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</si>
  <si>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</si>
  <si>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</si>
  <si>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</si>
  <si>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</si>
  <si>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</si>
  <si>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</si>
  <si>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</si>
  <si>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</si>
  <si>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</si>
  <si>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</si>
  <si>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</si>
  <si>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</si>
  <si>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</si>
  <si>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</si>
  <si>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</si>
  <si>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</si>
  <si>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</si>
  <si>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</si>
  <si>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</si>
  <si>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</si>
  <si>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</si>
  <si>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</si>
  <si>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</si>
  <si>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</si>
  <si>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</si>
  <si>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</si>
  <si>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</si>
  <si>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</si>
  <si>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</si>
  <si>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</si>
  <si>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</si>
  <si>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</si>
  <si>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</si>
  <si>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</si>
  <si>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</si>
  <si>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</si>
  <si>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</si>
  <si>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</si>
  <si>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</si>
  <si>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</si>
  <si>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</si>
  <si>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</si>
  <si>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</si>
  <si>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</si>
  <si>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</si>
  <si>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</si>
  <si>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</si>
  <si>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</si>
  <si>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</si>
  <si>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</si>
  <si>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</si>
  <si>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</si>
  <si>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</si>
  <si>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</si>
  <si>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</si>
  <si>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</si>
  <si>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</si>
  <si>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</si>
  <si>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</si>
  <si>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</si>
  <si>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</si>
  <si>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</si>
  <si>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</si>
  <si>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</si>
  <si>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</si>
  <si>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</si>
  <si>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</si>
  <si>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</si>
  <si>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</si>
  <si>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</si>
  <si>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</si>
  <si>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</si>
  <si>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</si>
  <si>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</si>
  <si>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</si>
  <si>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</si>
  <si>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</si>
  <si>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</si>
  <si>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</si>
  <si>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</si>
  <si>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</si>
  <si>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</si>
  <si>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</si>
  <si>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</si>
  <si>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</si>
  <si>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</si>
  <si>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</si>
  <si>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</si>
  <si>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</si>
  <si>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</si>
  <si>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</si>
  <si>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</si>
  <si>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</si>
  <si>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</si>
  <si>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</si>
  <si>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</si>
  <si>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</si>
  <si>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</si>
  <si>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</si>
  <si>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</si>
  <si>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</si>
  <si>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</si>
  <si>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</si>
  <si>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</si>
  <si>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</si>
  <si>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</si>
  <si>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</si>
  <si>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</si>
  <si>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</si>
  <si>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</si>
  <si>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</si>
  <si>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</si>
  <si>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</si>
  <si>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</si>
  <si>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</si>
  <si>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</si>
  <si>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</si>
  <si>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</si>
  <si>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</si>
  <si>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</si>
  <si>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</si>
  <si>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</si>
  <si>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</si>
  <si>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</si>
  <si>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</si>
  <si>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</si>
  <si>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</si>
  <si>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</si>
  <si>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</si>
  <si>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</si>
  <si>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</si>
  <si>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</si>
  <si>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</si>
  <si>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</si>
  <si>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</si>
  <si>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</si>
  <si>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</si>
  <si>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</si>
  <si>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</si>
  <si>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</si>
  <si>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</si>
  <si>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</si>
  <si>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</si>
  <si>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</si>
  <si>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</si>
  <si>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</si>
  <si>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</si>
  <si>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</si>
  <si>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</si>
  <si>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</si>
  <si>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</si>
  <si>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</si>
  <si>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</si>
  <si>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</si>
  <si>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</si>
  <si>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</si>
  <si>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</si>
  <si>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</si>
  <si>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</si>
  <si>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</si>
  <si>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</si>
  <si>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</si>
  <si>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</si>
  <si>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</si>
  <si>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</si>
  <si>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</si>
  <si>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</si>
  <si>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</si>
  <si>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</si>
  <si>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</si>
  <si>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</si>
  <si>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</si>
  <si>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</si>
  <si>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</si>
  <si>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</si>
  <si>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</si>
  <si>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</si>
  <si>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</si>
  <si>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</si>
  <si>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</si>
  <si>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</si>
  <si>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</si>
  <si>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</si>
  <si>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</si>
  <si>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</si>
  <si>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</si>
  <si>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</si>
  <si>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</si>
  <si>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</si>
  <si>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</si>
  <si>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</si>
  <si>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</si>
  <si>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</si>
  <si>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</si>
  <si>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</si>
  <si>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</si>
  <si>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</si>
  <si>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</si>
  <si>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</si>
  <si>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</si>
  <si>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</si>
  <si>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</si>
  <si>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</si>
  <si>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</si>
  <si>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</si>
  <si>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</si>
  <si>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</si>
  <si>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</si>
  <si>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</si>
  <si>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</si>
  <si>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</si>
  <si>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</si>
  <si>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</si>
  <si>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</si>
  <si>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</si>
  <si>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</si>
  <si>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</si>
  <si>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</si>
  <si>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</si>
  <si>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</si>
  <si>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</si>
  <si>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</si>
  <si>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</si>
  <si>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</si>
  <si>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</si>
  <si>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</si>
  <si>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</si>
  <si>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</si>
  <si>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</si>
  <si>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</si>
  <si>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</si>
  <si>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</si>
  <si>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</si>
  <si>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</si>
  <si>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</si>
  <si>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</si>
  <si>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</si>
  <si>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</si>
  <si>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</si>
  <si>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</si>
  <si>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</si>
  <si>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</si>
  <si>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</si>
  <si>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</si>
  <si>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</si>
  <si>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</si>
  <si>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</si>
  <si>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</si>
  <si>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</si>
  <si>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</si>
  <si>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</si>
  <si>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</si>
  <si>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</si>
  <si>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</si>
  <si>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</si>
  <si>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</si>
  <si>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</si>
  <si>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</si>
  <si>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</si>
  <si>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</si>
  <si>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</si>
  <si>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</si>
  <si>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</si>
  <si>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</si>
  <si>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</si>
  <si>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</si>
  <si>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</si>
  <si>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</si>
  <si>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</si>
  <si>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</si>
  <si>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</si>
  <si>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</si>
  <si>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</si>
  <si>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</si>
  <si>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</si>
  <si>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</si>
  <si>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</si>
  <si>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</si>
  <si>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</si>
  <si>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</si>
  <si>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</si>
  <si>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</si>
  <si>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</si>
  <si>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</si>
  <si>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</si>
  <si>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</si>
  <si>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</si>
  <si>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</si>
  <si>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</si>
  <si>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</si>
  <si>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</si>
  <si>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</si>
  <si>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</si>
  <si>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</si>
  <si>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</si>
  <si>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</si>
  <si>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</si>
  <si>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</si>
  <si>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</si>
  <si>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</si>
  <si>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</si>
  <si>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</si>
  <si>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</si>
  <si>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</si>
  <si>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</si>
  <si>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</si>
  <si>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</si>
  <si>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</si>
  <si>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</si>
  <si>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</si>
  <si>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</si>
  <si>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</si>
  <si>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</si>
  <si>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</si>
  <si>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</si>
  <si>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</si>
  <si>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</si>
  <si>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</si>
  <si>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</si>
  <si>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</si>
  <si>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</si>
  <si>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</si>
  <si>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</si>
  <si>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</si>
  <si>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</si>
  <si>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</si>
  <si>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</si>
  <si>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</si>
  <si>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</si>
  <si>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</si>
  <si>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</si>
  <si>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</si>
  <si>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</si>
  <si>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</si>
  <si>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</si>
  <si>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</si>
  <si>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</si>
  <si>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</si>
  <si>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</si>
  <si>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</si>
  <si>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</si>
  <si>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</si>
  <si>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</si>
  <si>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</si>
  <si>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</si>
  <si>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</si>
  <si>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</si>
  <si>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</si>
  <si>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</si>
  <si>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</si>
  <si>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</si>
  <si>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</si>
  <si>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</si>
  <si>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</si>
  <si>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</si>
  <si>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</si>
  <si>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</si>
  <si>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</si>
  <si>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</si>
  <si>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</si>
  <si>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</si>
  <si>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</si>
  <si>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</si>
  <si>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</si>
  <si>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</si>
  <si>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</si>
  <si>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</si>
  <si>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</si>
  <si>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</si>
  <si>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</si>
  <si>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</si>
  <si>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</si>
  <si>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</si>
  <si>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</si>
  <si>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</si>
  <si>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</si>
  <si>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</si>
  <si>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</si>
  <si>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</si>
  <si>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</si>
  <si>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</si>
  <si>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</si>
  <si>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</si>
  <si>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</si>
  <si>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</si>
  <si>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</si>
  <si>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</si>
  <si>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</si>
  <si>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</si>
  <si>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</si>
  <si>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</si>
  <si>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</si>
  <si>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</si>
  <si>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</si>
  <si>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</si>
  <si>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</si>
  <si>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</si>
  <si>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</si>
  <si>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</si>
  <si>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</si>
  <si>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</si>
  <si>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</si>
  <si>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</si>
  <si>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</si>
  <si>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</si>
  <si>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</si>
  <si>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</si>
  <si>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</si>
  <si>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</si>
  <si>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</si>
  <si>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</si>
  <si>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</si>
  <si>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</si>
  <si>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</si>
  <si>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</si>
  <si>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</si>
  <si>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</si>
  <si>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</si>
  <si>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</si>
  <si>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</si>
  <si>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</si>
  <si>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</si>
  <si>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</si>
  <si>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</si>
  <si>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</si>
  <si>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</si>
  <si>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</si>
  <si>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</si>
  <si>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</si>
  <si>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</si>
  <si>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</si>
  <si>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</si>
  <si>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</si>
  <si>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</si>
  <si>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</si>
  <si>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</si>
  <si>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</si>
  <si>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</si>
  <si>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</si>
  <si>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</si>
  <si>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</si>
  <si>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</si>
  <si>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</si>
  <si>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</si>
  <si>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</si>
  <si>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</si>
  <si>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</si>
  <si>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</si>
  <si>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</si>
  <si>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</si>
  <si>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</si>
  <si>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</si>
  <si>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</si>
  <si>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</si>
  <si>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</si>
  <si>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</si>
  <si>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</si>
  <si>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</si>
  <si>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</si>
  <si>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</si>
  <si>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</si>
  <si>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</si>
  <si>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</si>
  <si>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</si>
  <si>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</si>
  <si>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</si>
  <si>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</si>
  <si>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</si>
  <si>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</si>
  <si>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</si>
  <si>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</si>
  <si>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</si>
  <si>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</si>
  <si>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</si>
  <si>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</si>
  <si>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</si>
  <si>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</si>
  <si>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</si>
  <si>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</si>
  <si>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</si>
  <si>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</si>
  <si>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</si>
  <si>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</si>
  <si>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</si>
  <si>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</si>
  <si>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</si>
  <si>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</si>
  <si>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</si>
  <si>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</si>
  <si>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</si>
  <si>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</si>
  <si>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</si>
  <si>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</si>
  <si>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</si>
  <si>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</si>
  <si>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</si>
  <si>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</si>
  <si>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</si>
  <si>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</si>
  <si>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</si>
  <si>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</si>
  <si>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</si>
  <si>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</si>
  <si>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</si>
  <si>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</si>
  <si>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</si>
  <si>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</si>
  <si>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</si>
  <si>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</si>
  <si>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</si>
  <si>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</si>
  <si>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</si>
  <si>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</si>
  <si>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</si>
  <si>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</si>
  <si>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</si>
  <si>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</si>
  <si>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</si>
  <si>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</si>
  <si>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</si>
  <si>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</si>
  <si>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</si>
  <si>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</si>
  <si>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</si>
  <si>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</si>
  <si>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</si>
  <si>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</si>
  <si>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</si>
  <si>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</si>
  <si>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</si>
  <si>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</si>
  <si>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</si>
  <si>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</si>
  <si>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</si>
  <si>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</si>
  <si>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</si>
  <si>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</si>
  <si>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</si>
  <si>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</si>
  <si>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</si>
  <si>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</si>
  <si>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</si>
  <si>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</si>
  <si>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</si>
  <si>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</si>
  <si>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</si>
  <si>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</si>
  <si>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</si>
  <si>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</si>
  <si>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</si>
  <si>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</si>
  <si>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</si>
  <si>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</si>
  <si>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</si>
  <si>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</si>
  <si>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</si>
  <si>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</si>
  <si>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</si>
  <si>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</si>
  <si>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</si>
  <si>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</si>
  <si>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</si>
  <si>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</si>
  <si>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</si>
  <si>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</si>
  <si>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</si>
  <si>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</si>
  <si>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</si>
  <si>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</si>
  <si>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</si>
  <si>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</si>
  <si>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</si>
  <si>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</si>
  <si>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</si>
  <si>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</si>
  <si>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</si>
  <si>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</si>
  <si>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</si>
  <si>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</si>
  <si>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</si>
  <si>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</si>
  <si>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</si>
  <si>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</si>
  <si>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</si>
  <si>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</si>
  <si>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</si>
  <si>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</si>
  <si>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</si>
  <si>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</si>
  <si>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</si>
  <si>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</si>
  <si>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</si>
  <si>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</si>
  <si>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</si>
  <si>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</si>
  <si>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</si>
  <si>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</si>
  <si>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</si>
  <si>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</si>
  <si>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</si>
  <si>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</si>
  <si>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</si>
  <si>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</si>
  <si>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</si>
  <si>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</si>
  <si>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</si>
  <si>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</si>
  <si>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</si>
  <si>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</si>
  <si>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</si>
  <si>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</si>
  <si>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</si>
  <si>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</si>
  <si>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</si>
  <si>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</si>
  <si>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</si>
  <si>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</si>
  <si>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</si>
  <si>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</si>
  <si>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</si>
  <si>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</si>
  <si>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</si>
  <si>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</si>
  <si>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</si>
  <si>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</si>
  <si>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</si>
  <si>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</si>
  <si>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</si>
  <si>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</si>
  <si>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</si>
  <si>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</si>
  <si>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</si>
  <si>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</si>
  <si>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</si>
  <si>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</si>
  <si>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</si>
  <si>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</si>
  <si>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</si>
  <si>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</si>
  <si>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</si>
  <si>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</si>
  <si>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</si>
  <si>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</si>
  <si>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</si>
  <si>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</si>
  <si>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</si>
  <si>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</si>
  <si>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</si>
  <si>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</si>
  <si>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</si>
  <si>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</si>
  <si>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</si>
  <si>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</si>
  <si>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</si>
  <si>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</si>
  <si>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</si>
  <si>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</si>
  <si>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</si>
  <si>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</si>
  <si>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</si>
  <si>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</si>
  <si>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</si>
  <si>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</si>
  <si>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</si>
  <si>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</si>
  <si>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</si>
  <si>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</si>
  <si>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</si>
  <si>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</si>
  <si>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</si>
  <si>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</si>
  <si>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</si>
  <si>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</si>
  <si>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</si>
  <si>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</si>
  <si>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</si>
  <si>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</si>
  <si>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</si>
  <si>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</si>
  <si>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</si>
  <si>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</si>
  <si>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</si>
  <si>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</si>
  <si>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</si>
  <si>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</si>
  <si>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</si>
  <si>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</si>
  <si>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</si>
  <si>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</si>
  <si>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</si>
  <si>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</si>
  <si>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</si>
  <si>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</si>
  <si>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</si>
  <si>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</si>
  <si>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</si>
  <si>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</si>
  <si>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</si>
  <si>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</si>
  <si>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</si>
  <si>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</si>
  <si>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</si>
  <si>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</si>
  <si>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</si>
  <si>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</si>
  <si>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</si>
  <si>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</si>
  <si>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</si>
  <si>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</si>
  <si>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</si>
  <si>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</si>
  <si>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</si>
  <si>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</si>
  <si>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</si>
  <si>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</si>
  <si>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</si>
  <si>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</si>
  <si>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</si>
  <si>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</si>
  <si>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</si>
  <si>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</si>
  <si>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</si>
  <si>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</si>
  <si>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</si>
  <si>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</si>
  <si>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</si>
  <si>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</si>
  <si>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</si>
  <si>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</si>
  <si>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</si>
  <si>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</si>
  <si>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</si>
  <si>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</si>
  <si>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</si>
  <si>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</si>
  <si>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</si>
  <si>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</si>
  <si>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</si>
  <si>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</si>
  <si>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</si>
  <si>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</si>
  <si>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</si>
  <si>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</si>
  <si>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</si>
  <si>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</si>
  <si>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</si>
  <si>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</si>
  <si>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</si>
  <si>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</si>
  <si>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</si>
  <si>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</si>
  <si>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</si>
  <si>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</si>
  <si>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</si>
  <si>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</si>
  <si>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</si>
  <si>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</si>
  <si>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</si>
  <si>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</si>
  <si>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</si>
  <si>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</si>
  <si>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</si>
  <si>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</si>
  <si>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</si>
  <si>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</si>
  <si>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</si>
  <si>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</si>
  <si>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</si>
  <si>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</si>
  <si>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</si>
  <si>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</si>
  <si>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</si>
  <si>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</si>
  <si>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</si>
  <si>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</si>
  <si>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</si>
  <si>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</si>
  <si>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</si>
  <si>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</si>
  <si>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</si>
  <si>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</si>
  <si>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</si>
  <si>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</si>
  <si>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</si>
  <si>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</si>
  <si>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</si>
  <si>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</si>
  <si>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</si>
  <si>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</si>
  <si>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</si>
  <si>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</si>
  <si>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</si>
  <si>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</si>
  <si>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</si>
  <si>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</si>
  <si>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</si>
  <si>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</si>
  <si>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</si>
  <si>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</si>
  <si>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</si>
  <si>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</si>
  <si>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</si>
  <si>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</si>
  <si>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</si>
  <si>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</si>
  <si>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</si>
  <si>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</si>
  <si>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</si>
  <si>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</si>
  <si>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</si>
  <si>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</si>
  <si>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</si>
  <si>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</si>
  <si>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</si>
  <si>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</si>
  <si>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</si>
  <si>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</si>
  <si>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</si>
  <si>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</si>
  <si>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</si>
  <si>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</si>
  <si>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</si>
  <si>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</si>
  <si>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</si>
  <si>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</si>
  <si>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</si>
  <si>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</si>
  <si>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</si>
  <si>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</si>
  <si>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</si>
  <si>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</si>
  <si>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</si>
  <si>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</si>
  <si>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</si>
  <si>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</si>
  <si>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</si>
  <si>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</si>
  <si>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</si>
  <si>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</si>
  <si>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</si>
  <si>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</si>
  <si>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</si>
  <si>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</si>
  <si>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</si>
  <si>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</si>
  <si>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</si>
  <si>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</si>
  <si>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</si>
  <si>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</si>
  <si>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</si>
  <si>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</si>
  <si>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</si>
  <si>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</si>
  <si>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</si>
  <si>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</si>
  <si>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</si>
  <si>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</si>
  <si>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</si>
  <si>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</si>
  <si>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</si>
  <si>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</si>
  <si>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</si>
  <si>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</si>
  <si>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</si>
  <si>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</si>
  <si>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</si>
  <si>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</si>
  <si>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</si>
  <si>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</si>
  <si>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</si>
  <si>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</si>
  <si>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</si>
  <si>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</si>
  <si>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</si>
  <si>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</si>
  <si>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</si>
  <si>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</si>
  <si>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</si>
  <si>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</si>
  <si>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</si>
  <si>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</si>
  <si>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</si>
  <si>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</si>
  <si>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</si>
  <si>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</si>
  <si>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</si>
  <si>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</si>
  <si>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</si>
  <si>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</si>
  <si>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</si>
  <si>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</si>
  <si>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</si>
  <si>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</si>
  <si>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</si>
  <si>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</si>
  <si>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</si>
  <si>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</si>
  <si>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</si>
  <si>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</si>
  <si>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</si>
  <si>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</si>
  <si>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</si>
  <si>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</si>
  <si>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</si>
  <si>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</si>
  <si>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</si>
  <si>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</si>
  <si>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</si>
  <si>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</si>
  <si>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</si>
  <si>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</si>
  <si>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</si>
  <si>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</si>
  <si>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</si>
  <si>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</si>
  <si>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</si>
  <si>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</si>
  <si>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</si>
  <si>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</si>
  <si>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</si>
  <si>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</si>
  <si>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</si>
  <si>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</si>
  <si>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</si>
  <si>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</si>
  <si>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</si>
  <si>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</si>
  <si>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</si>
  <si>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</si>
  <si>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</si>
  <si>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</si>
  <si>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</si>
  <si>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</si>
  <si>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</si>
  <si>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</si>
  <si>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</si>
  <si>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</si>
  <si>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</si>
  <si>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</si>
  <si>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</si>
  <si>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</si>
  <si>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</si>
  <si>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</si>
  <si>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</si>
  <si>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</si>
  <si>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</si>
  <si>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</si>
  <si>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</si>
  <si>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</si>
  <si>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</si>
  <si>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</si>
  <si>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</si>
  <si>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</si>
  <si>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</si>
  <si>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</si>
  <si>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</si>
  <si>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</si>
  <si>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</si>
  <si>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</si>
  <si>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</si>
  <si>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</si>
  <si>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</si>
  <si>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</si>
  <si>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</si>
  <si>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</si>
  <si>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</si>
  <si>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</si>
  <si>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</si>
  <si>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</si>
  <si>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</si>
  <si>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</si>
  <si>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</si>
  <si>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</si>
  <si>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</si>
  <si>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</si>
  <si>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</si>
  <si>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</si>
  <si>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</si>
  <si>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</si>
  <si>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</si>
  <si>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</si>
  <si>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</si>
  <si>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</si>
  <si>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</si>
  <si>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</si>
  <si>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</si>
  <si>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</si>
  <si>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</si>
  <si>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</si>
  <si>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</si>
  <si>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</si>
  <si>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</si>
  <si>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</si>
  <si>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</si>
  <si>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</si>
  <si>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</si>
  <si>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</si>
  <si>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</si>
  <si>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</si>
  <si>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</si>
  <si>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</si>
  <si>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</si>
  <si>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</si>
  <si>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</si>
  <si>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</si>
  <si>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</si>
  <si>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</si>
  <si>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</si>
  <si>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</si>
  <si>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</si>
  <si>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</si>
  <si>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</si>
  <si>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</si>
  <si>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</si>
  <si>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</si>
  <si>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</si>
  <si>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</si>
  <si>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</si>
  <si>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</si>
  <si>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</si>
  <si>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</si>
  <si>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</si>
  <si>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</si>
  <si>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</si>
  <si>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</si>
  <si>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</si>
  <si>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</si>
  <si>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</si>
  <si>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</si>
  <si>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</si>
  <si>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</si>
  <si>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</si>
  <si>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</si>
  <si>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</si>
  <si>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</si>
  <si>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</si>
  <si>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</si>
  <si>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</si>
  <si>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</si>
  <si>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</si>
  <si>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</si>
  <si>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</si>
  <si>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</si>
  <si>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</si>
  <si>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</si>
  <si>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</si>
  <si>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</si>
  <si>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</si>
  <si>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</si>
  <si>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</si>
  <si>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</si>
  <si>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</si>
  <si>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</si>
  <si>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</si>
  <si>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</si>
  <si>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</si>
  <si>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</si>
  <si>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</si>
  <si>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</si>
  <si>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</si>
  <si>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</si>
  <si>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</si>
  <si>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</si>
  <si>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</si>
  <si>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</si>
  <si>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</si>
  <si>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</si>
  <si>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</si>
  <si>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</si>
  <si>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</si>
  <si>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</si>
  <si>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</si>
  <si>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</si>
  <si>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</si>
  <si>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</si>
  <si>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</si>
  <si>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</si>
  <si>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</si>
  <si>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</si>
  <si>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</si>
  <si>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</si>
  <si>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</si>
  <si>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</si>
  <si>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</si>
  <si>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</si>
  <si>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</si>
  <si>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</si>
  <si>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</si>
  <si>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</si>
  <si>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</si>
  <si>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</si>
  <si>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</si>
  <si>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</si>
  <si>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</si>
  <si>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</si>
  <si>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</si>
  <si>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</si>
  <si>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</si>
  <si>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</si>
  <si>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</si>
  <si>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</si>
  <si>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</si>
  <si>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</si>
  <si>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</si>
  <si>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</si>
  <si>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</si>
  <si>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</si>
  <si>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</si>
  <si>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</si>
  <si>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</si>
  <si>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</si>
  <si>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</si>
  <si>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</si>
  <si>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</si>
  <si>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</si>
  <si>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</si>
  <si>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</si>
  <si>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</si>
  <si>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</si>
  <si>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</si>
  <si>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</si>
  <si>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</si>
  <si>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</si>
  <si>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</si>
  <si>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</si>
  <si>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</si>
  <si>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</si>
  <si>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</si>
  <si>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</si>
  <si>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</si>
  <si>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</si>
  <si>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</si>
  <si>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</si>
  <si>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</si>
  <si>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</si>
  <si>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</si>
  <si>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</si>
  <si>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</si>
  <si>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</si>
  <si>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</si>
  <si>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</si>
  <si>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</si>
  <si>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</si>
  <si>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</si>
  <si>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</si>
  <si>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</si>
  <si>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</si>
  <si>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</si>
  <si>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</si>
  <si>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</si>
  <si>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</si>
  <si>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</si>
  <si>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</si>
  <si>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</si>
  <si>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</si>
  <si>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</si>
  <si>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</si>
  <si>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</si>
  <si>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</si>
  <si>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</si>
  <si>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</si>
  <si>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</si>
  <si>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</si>
  <si>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</si>
  <si>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</si>
  <si>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</si>
  <si>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</si>
  <si>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</si>
  <si>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</si>
  <si>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</si>
  <si>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</si>
  <si>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</si>
  <si>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</si>
  <si>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</si>
  <si>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</si>
  <si>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</si>
  <si>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</si>
  <si>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</si>
  <si>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</si>
  <si>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</si>
  <si>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</si>
  <si>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</si>
  <si>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</si>
  <si>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</si>
  <si>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</si>
  <si>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</si>
  <si>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</si>
  <si>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</si>
  <si>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</si>
  <si>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</si>
  <si>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</si>
  <si>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</si>
  <si>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</si>
  <si>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</si>
  <si>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</si>
  <si>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</si>
  <si>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</si>
  <si>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</si>
  <si>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</si>
  <si>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</si>
  <si>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</si>
  <si>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</si>
  <si>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</si>
  <si>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</si>
  <si>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</si>
  <si>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</si>
  <si>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</si>
  <si>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</si>
  <si>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</si>
  <si>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</si>
  <si>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</si>
  <si>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</si>
  <si>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</si>
  <si>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</si>
  <si>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</si>
  <si>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</si>
  <si>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</si>
  <si>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</si>
  <si>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</si>
  <si>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</si>
  <si>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</si>
  <si>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</si>
  <si>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</si>
  <si>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</si>
  <si>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</si>
  <si>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</si>
  <si>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</si>
  <si>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</si>
  <si>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</si>
  <si>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</si>
  <si>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</si>
  <si>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</si>
  <si>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</si>
  <si>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</si>
  <si>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</si>
  <si>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</si>
  <si>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</si>
  <si>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</si>
  <si>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</si>
  <si>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</si>
  <si>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</si>
  <si>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</si>
  <si>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</si>
  <si>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</si>
  <si>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</si>
  <si>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</si>
  <si>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</si>
  <si>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</si>
  <si>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</si>
  <si>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</si>
  <si>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</si>
  <si>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</si>
  <si>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</si>
  <si>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</si>
  <si>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</si>
  <si>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</si>
  <si>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</si>
  <si>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</si>
  <si>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</si>
  <si>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</si>
  <si>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</si>
  <si>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</si>
  <si>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</si>
  <si>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</si>
  <si>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</si>
  <si>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</si>
  <si>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</si>
  <si>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</si>
  <si>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</si>
  <si>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</si>
  <si>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</si>
  <si>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</si>
  <si>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</si>
  <si>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</si>
  <si>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</si>
  <si>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</si>
  <si>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</si>
  <si>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</si>
  <si>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</si>
  <si>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</si>
  <si>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</si>
  <si>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</si>
  <si>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</si>
  <si>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</si>
  <si>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</si>
  <si>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</si>
  <si>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</si>
  <si>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</si>
  <si>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</si>
  <si>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</si>
  <si>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</si>
  <si>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</si>
  <si>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</si>
  <si>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</si>
  <si>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</si>
  <si>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</si>
  <si>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</si>
  <si>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</si>
  <si>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</si>
  <si>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</si>
  <si>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</si>
  <si>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</si>
  <si>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</si>
  <si>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</si>
  <si>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</si>
  <si>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</si>
  <si>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</si>
  <si>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</si>
  <si>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</si>
  <si>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</si>
  <si>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</si>
  <si>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</si>
  <si>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</si>
  <si>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</si>
  <si>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</si>
  <si>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</si>
  <si>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</si>
  <si>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</si>
  <si>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</si>
  <si>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</si>
  <si>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</si>
  <si>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</si>
  <si>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</si>
  <si>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</si>
  <si>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</si>
  <si>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</si>
  <si>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</si>
  <si>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</si>
  <si>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</si>
  <si>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</si>
  <si>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</si>
  <si>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</si>
  <si>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</si>
  <si>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</si>
  <si>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</si>
  <si>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</si>
  <si>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</si>
  <si>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</si>
  <si>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</si>
  <si>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</si>
  <si>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</si>
  <si>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</si>
  <si>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</si>
  <si>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</si>
  <si>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</si>
  <si>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</si>
  <si>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</si>
  <si>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</si>
  <si>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</si>
  <si>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</si>
  <si>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</si>
  <si>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</si>
  <si>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</si>
  <si>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</si>
  <si>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</si>
  <si>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</si>
  <si>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</si>
  <si>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</si>
  <si>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</si>
  <si>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</si>
  <si>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</si>
  <si>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</si>
  <si>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</si>
  <si>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</si>
  <si>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</si>
  <si>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</si>
  <si>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</si>
  <si>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</si>
  <si>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</si>
  <si>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</si>
  <si>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</si>
  <si>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</si>
  <si>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</si>
  <si>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</si>
  <si>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</si>
  <si>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</si>
  <si>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</si>
  <si>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</si>
  <si>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</si>
  <si>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</si>
  <si>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</si>
  <si>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</si>
  <si>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</si>
  <si>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</si>
  <si>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</si>
  <si>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</si>
  <si>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</si>
  <si>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</si>
  <si>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</si>
  <si>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</si>
  <si>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</si>
  <si>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</si>
  <si>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</si>
  <si>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</si>
  <si>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</si>
  <si>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</si>
  <si>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</si>
  <si>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</si>
  <si>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</si>
  <si>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</si>
  <si>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</si>
  <si>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</si>
  <si>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</si>
  <si>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</si>
  <si>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</si>
  <si>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</si>
  <si>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</si>
  <si>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</si>
  <si>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</si>
  <si>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</si>
  <si>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</si>
  <si>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</si>
  <si>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</si>
  <si>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</si>
  <si>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</si>
  <si>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</si>
  <si>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</si>
  <si>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</si>
  <si>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</si>
  <si>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</si>
  <si>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</si>
  <si>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</si>
  <si>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</si>
  <si>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</si>
  <si>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</si>
  <si>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</si>
  <si>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</si>
  <si>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</si>
  <si>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</si>
  <si>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</si>
  <si>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</si>
  <si>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</si>
  <si>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</si>
  <si>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</si>
  <si>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</si>
  <si>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</si>
  <si>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</si>
  <si>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</si>
  <si>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</si>
  <si>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</si>
  <si>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</si>
  <si>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</si>
  <si>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</si>
  <si>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</si>
  <si>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</si>
  <si>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</si>
  <si>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</si>
  <si>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</si>
  <si>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</si>
  <si>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</si>
  <si>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</si>
  <si>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</si>
  <si>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</si>
  <si>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</si>
  <si>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</si>
  <si>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</si>
  <si>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</si>
  <si>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</si>
  <si>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</si>
  <si>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</si>
  <si>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</si>
  <si>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</si>
  <si>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</si>
  <si>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</si>
  <si>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</si>
  <si>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</si>
  <si>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</si>
  <si>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</si>
  <si>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</si>
  <si>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</si>
  <si>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</si>
  <si>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</si>
  <si>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</si>
  <si>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</si>
  <si>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</si>
  <si>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</si>
  <si>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</si>
  <si>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</si>
  <si>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</si>
  <si>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</si>
  <si>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</si>
  <si>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</si>
  <si>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</si>
  <si>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</si>
  <si>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</si>
  <si>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</si>
  <si>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</si>
  <si>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</si>
  <si>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</si>
  <si>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</si>
  <si>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</si>
  <si>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</si>
  <si>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</si>
  <si>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</si>
  <si>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</si>
  <si>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</si>
  <si>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</si>
  <si>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</si>
  <si>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</si>
  <si>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</si>
  <si>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</si>
  <si>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</si>
  <si>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</si>
  <si>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</si>
  <si>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</si>
  <si>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</si>
  <si>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</si>
  <si>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</si>
  <si>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</si>
  <si>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</si>
  <si>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</si>
  <si>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</si>
  <si>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</si>
  <si>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</si>
  <si>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</si>
  <si>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</si>
  <si>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</si>
  <si>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</si>
  <si>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</si>
  <si>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</si>
  <si>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</si>
  <si>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</si>
  <si>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</si>
  <si>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</si>
  <si>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</si>
  <si>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</si>
  <si>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</si>
  <si>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</si>
  <si>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</si>
  <si>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</si>
  <si>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</si>
  <si>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</si>
  <si>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</si>
  <si>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</si>
  <si>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</si>
  <si>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</si>
  <si>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</si>
  <si>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</si>
  <si>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</si>
  <si>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</si>
  <si>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</si>
  <si>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</si>
  <si>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</si>
  <si>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</si>
  <si>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</si>
  <si>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</si>
  <si>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</si>
  <si>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</si>
  <si>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</si>
  <si>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</si>
  <si>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</si>
  <si>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</si>
  <si>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</si>
  <si>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</si>
  <si>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</si>
  <si>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</si>
  <si>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</si>
  <si>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</si>
  <si>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</si>
  <si>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</si>
  <si>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</si>
  <si>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</si>
  <si>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</si>
  <si>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</si>
  <si>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</si>
  <si>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</si>
  <si>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</si>
  <si>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</si>
  <si>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</si>
  <si>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</si>
  <si>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</si>
  <si>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</si>
  <si>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</si>
  <si>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</si>
  <si>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</si>
  <si>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</si>
  <si>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</si>
  <si>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</si>
  <si>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</si>
  <si>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</si>
  <si>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</si>
  <si>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</si>
  <si>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</si>
  <si>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</si>
  <si>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</si>
  <si>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</si>
  <si>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</si>
  <si>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</si>
  <si>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</si>
  <si>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</si>
  <si>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</si>
  <si>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</si>
  <si>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</si>
  <si>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</si>
  <si>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</si>
  <si>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</si>
  <si>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</si>
  <si>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</si>
  <si>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</si>
  <si>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</si>
  <si>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</si>
  <si>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</si>
  <si>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</si>
  <si>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</si>
  <si>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</si>
  <si>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</si>
  <si>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</si>
  <si>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</si>
  <si>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</si>
  <si>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</si>
  <si>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</si>
  <si>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</si>
  <si>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</si>
  <si>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</si>
  <si>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</si>
  <si>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</si>
  <si>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</si>
  <si>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</si>
  <si>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</si>
  <si>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</si>
  <si>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</si>
  <si>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</si>
  <si>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</si>
  <si>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</si>
  <si>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</si>
  <si>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</si>
  <si>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</si>
  <si>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</si>
  <si>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</si>
  <si>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</si>
  <si>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</si>
  <si>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</si>
  <si>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</si>
  <si>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</si>
  <si>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</si>
  <si>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</si>
  <si>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</si>
  <si>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</si>
  <si>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</si>
  <si>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</si>
  <si>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</si>
  <si>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</si>
  <si>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</si>
  <si>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</si>
  <si>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</si>
  <si>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</si>
  <si>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</si>
  <si>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</si>
  <si>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</si>
  <si>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</si>
  <si>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</si>
  <si>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</si>
  <si>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</si>
  <si>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</si>
  <si>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</si>
  <si>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</si>
  <si>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</si>
  <si>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</si>
  <si>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</si>
  <si>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</si>
  <si>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</si>
  <si>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</si>
  <si>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</si>
  <si>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</si>
  <si>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</si>
  <si>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</si>
  <si>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</si>
  <si>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</si>
  <si>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</si>
  <si>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</si>
  <si>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</si>
  <si>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</si>
  <si>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</si>
  <si>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</si>
  <si>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</si>
  <si>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</si>
  <si>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</si>
  <si>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</si>
  <si>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</si>
  <si>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</si>
  <si>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</si>
  <si>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</si>
  <si>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</si>
  <si>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</si>
  <si>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</si>
  <si>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</si>
  <si>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</si>
  <si>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</si>
  <si>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</si>
  <si>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</si>
  <si>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</si>
  <si>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</si>
  <si>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</si>
  <si>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</si>
  <si>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</si>
  <si>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</si>
  <si>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</si>
  <si>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</si>
  <si>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</si>
  <si>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</si>
  <si>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</si>
  <si>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</si>
  <si>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</si>
  <si>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</si>
  <si>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</si>
  <si>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</si>
  <si>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</si>
  <si>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</si>
  <si>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</si>
  <si>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</si>
  <si>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</si>
  <si>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</si>
  <si>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</si>
  <si>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</si>
  <si>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</si>
  <si>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</si>
  <si>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</si>
  <si>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</si>
  <si>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</si>
  <si>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</si>
  <si>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</si>
  <si>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</si>
  <si>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</si>
  <si>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</si>
  <si>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</si>
  <si>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</si>
  <si>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</si>
  <si>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</si>
  <si>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</si>
  <si>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</si>
  <si>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</si>
  <si>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</si>
  <si>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</si>
  <si>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</si>
  <si>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</si>
  <si>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</si>
  <si>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</si>
  <si>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</si>
  <si>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</si>
  <si>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</si>
  <si>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</si>
  <si>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</si>
  <si>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</si>
  <si>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</si>
  <si>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</si>
  <si>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</si>
  <si>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</si>
  <si>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</si>
  <si>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</si>
  <si>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</si>
  <si>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</si>
  <si>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</si>
  <si>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</si>
  <si>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</si>
  <si>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</si>
  <si>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</si>
  <si>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</si>
  <si>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</si>
  <si>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</si>
  <si>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</si>
  <si>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</si>
  <si>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</si>
  <si>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</si>
  <si>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</si>
  <si>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</si>
  <si>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</si>
  <si>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</si>
  <si>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</si>
  <si>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</si>
  <si>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</si>
  <si>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</si>
  <si>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</si>
  <si>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</si>
  <si>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</si>
  <si>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</si>
  <si>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</si>
  <si>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</si>
  <si>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</si>
  <si>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</si>
  <si>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</si>
  <si>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</si>
  <si>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</si>
  <si>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</si>
  <si>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</si>
  <si>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</si>
  <si>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</si>
  <si>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</si>
  <si>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</si>
  <si>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</si>
  <si>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</si>
  <si>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</si>
  <si>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</si>
  <si>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</si>
  <si>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</si>
  <si>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</si>
  <si>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</si>
  <si>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</si>
  <si>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</si>
  <si>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</si>
  <si>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</si>
  <si>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</si>
  <si>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</si>
  <si>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</si>
  <si>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</si>
  <si>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</si>
  <si>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</si>
  <si>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</si>
  <si>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</si>
  <si>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</si>
  <si>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</si>
  <si>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</si>
  <si>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</si>
  <si>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</si>
  <si>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</si>
  <si>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</si>
  <si>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</si>
  <si>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</si>
  <si>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</si>
  <si>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</si>
  <si>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</si>
  <si>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</si>
  <si>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</si>
  <si>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</si>
  <si>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</si>
  <si>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</si>
  <si>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</si>
  <si>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</si>
  <si>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</si>
  <si>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</si>
  <si>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</si>
  <si>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</si>
  <si>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</si>
  <si>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</si>
  <si>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</si>
  <si>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</si>
  <si>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</si>
  <si>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</si>
  <si>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</si>
  <si>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</si>
  <si>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</si>
  <si>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</si>
  <si>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</si>
  <si>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</si>
  <si>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</si>
  <si>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</si>
  <si>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</si>
  <si>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</si>
  <si>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</si>
  <si>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</si>
  <si>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</si>
  <si>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</si>
  <si>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</si>
  <si>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</si>
  <si>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</si>
  <si>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</si>
  <si>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</si>
  <si>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</si>
  <si>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</si>
  <si>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</si>
  <si>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</si>
  <si>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</si>
  <si>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</si>
  <si>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</si>
  <si>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</si>
  <si>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</si>
  <si>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</si>
  <si>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</si>
  <si>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</si>
  <si>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</si>
  <si>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</si>
  <si>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</si>
  <si>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</si>
  <si>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</si>
  <si>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</si>
  <si>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</si>
  <si>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</si>
  <si>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</si>
  <si>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</si>
  <si>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</si>
  <si>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</si>
  <si>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</si>
  <si>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</si>
  <si>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</si>
  <si>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</si>
  <si>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</si>
  <si>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</si>
  <si>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</si>
  <si>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</si>
  <si>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</si>
  <si>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</si>
  <si>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</si>
  <si>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</si>
  <si>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</si>
  <si>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</si>
  <si>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</si>
  <si>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</si>
  <si>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</si>
  <si>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</si>
  <si>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</si>
  <si>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</si>
  <si>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</si>
  <si>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</si>
  <si>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</si>
  <si>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</si>
  <si>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</si>
  <si>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</si>
  <si>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</si>
  <si>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</si>
  <si>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</si>
  <si>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</si>
  <si>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</si>
  <si>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</si>
  <si>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</si>
  <si>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</si>
  <si>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</si>
  <si>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</si>
  <si>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</si>
  <si>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</si>
  <si>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</si>
  <si>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</si>
  <si>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</si>
  <si>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</si>
  <si>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</si>
  <si>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</si>
  <si>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</si>
  <si>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</si>
  <si>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</si>
  <si>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</si>
  <si>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</si>
  <si>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</si>
  <si>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</si>
  <si>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</si>
  <si>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</si>
  <si>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</si>
  <si>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</si>
  <si>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</si>
  <si>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</si>
  <si>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</si>
  <si>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</si>
  <si>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</si>
  <si>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</si>
  <si>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</si>
  <si>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</si>
  <si>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</si>
  <si>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</si>
  <si>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</si>
  <si>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</si>
  <si>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</si>
  <si>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</si>
  <si>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</si>
  <si>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</si>
  <si>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</si>
  <si>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</si>
  <si>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</si>
  <si>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</si>
  <si>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</si>
  <si>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</si>
  <si>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</si>
  <si>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</si>
  <si>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</si>
  <si>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</si>
  <si>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</si>
  <si>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</si>
  <si>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</si>
  <si>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</si>
  <si>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</si>
  <si>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</si>
  <si>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</si>
  <si>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</si>
  <si>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</si>
  <si>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</si>
  <si>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</si>
  <si>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</si>
  <si>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</si>
  <si>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</si>
  <si>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</si>
  <si>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</si>
  <si>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</si>
  <si>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</si>
  <si>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</si>
  <si>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</si>
  <si>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</si>
  <si>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</si>
  <si>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</si>
  <si>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</si>
  <si>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</si>
  <si>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</si>
  <si>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</si>
  <si>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</si>
  <si>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</si>
  <si>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</si>
  <si>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</si>
  <si>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</si>
  <si>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</si>
  <si>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</si>
  <si>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</si>
  <si>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</si>
  <si>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</si>
  <si>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</si>
  <si>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</si>
  <si>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</si>
  <si>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</si>
  <si>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</si>
  <si>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</si>
  <si>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</si>
  <si>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</si>
  <si>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</si>
  <si>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</si>
  <si>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</si>
  <si>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</si>
  <si>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</si>
  <si>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</si>
  <si>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</si>
  <si>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</si>
  <si>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</si>
  <si>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</si>
  <si>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</si>
  <si>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</si>
  <si>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</si>
  <si>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</si>
  <si>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</si>
  <si>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</si>
  <si>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</si>
  <si>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</si>
  <si>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</si>
  <si>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</si>
  <si>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</si>
  <si>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</si>
  <si>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</si>
  <si>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</si>
  <si>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</si>
  <si>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</si>
  <si>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</si>
  <si>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</si>
  <si>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</si>
  <si>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</si>
  <si>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</si>
  <si>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</si>
  <si>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</si>
  <si>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</si>
  <si>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</si>
  <si>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</si>
  <si>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</si>
  <si>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</si>
  <si>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</si>
  <si>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</si>
  <si>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</si>
  <si>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</si>
  <si>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</si>
  <si>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</si>
  <si>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</si>
  <si>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</si>
  <si>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</si>
  <si>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</si>
  <si>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</si>
  <si>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</si>
  <si>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</si>
  <si>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</si>
  <si>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</si>
  <si>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</si>
  <si>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</si>
  <si>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</si>
  <si>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</si>
  <si>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</si>
  <si>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</si>
  <si>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</si>
  <si>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</si>
  <si>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</si>
  <si>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</si>
  <si>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</si>
  <si>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</si>
  <si>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</si>
  <si>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</si>
  <si>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</si>
  <si>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</si>
  <si>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</si>
  <si>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</si>
  <si>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</si>
  <si>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</si>
  <si>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</si>
  <si>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</si>
  <si>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</si>
  <si>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</si>
  <si>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</si>
  <si>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</si>
  <si>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</si>
  <si>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</si>
  <si>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</si>
  <si>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</si>
  <si>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</si>
  <si>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</si>
  <si>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</si>
  <si>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</si>
  <si>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</si>
  <si>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</si>
  <si>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</si>
  <si>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</si>
  <si>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</si>
  <si>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</si>
  <si>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</si>
  <si>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</si>
  <si>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</si>
  <si>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</si>
  <si>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</si>
  <si>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</si>
  <si>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</si>
  <si>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</si>
  <si>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</si>
  <si>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</si>
  <si>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</si>
  <si>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</si>
  <si>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</si>
  <si>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</si>
  <si>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</si>
  <si>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</si>
  <si>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</si>
  <si>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</si>
  <si>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</si>
  <si>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</si>
  <si>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</si>
  <si>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</si>
  <si>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</si>
  <si>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</si>
  <si>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</si>
  <si>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</si>
  <si>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</si>
  <si>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</si>
  <si>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</si>
  <si>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</si>
  <si>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</si>
  <si>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</si>
  <si>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</si>
  <si>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</si>
  <si>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</si>
  <si>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</si>
  <si>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</si>
  <si>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</si>
  <si>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</si>
  <si>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</si>
  <si>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</si>
  <si>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</si>
  <si>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</si>
  <si>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</si>
  <si>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</si>
  <si>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</si>
  <si>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</si>
  <si>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</si>
  <si>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</si>
  <si>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</si>
  <si>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</si>
  <si>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</si>
  <si>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</si>
  <si>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</si>
  <si>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</si>
  <si>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</si>
  <si>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</si>
  <si>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</si>
  <si>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</si>
  <si>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</si>
  <si>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</si>
  <si>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</si>
  <si>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</si>
  <si>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</si>
  <si>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</si>
  <si>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</si>
  <si>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</si>
  <si>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</si>
  <si>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</si>
  <si>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</si>
  <si>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</si>
  <si>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</si>
  <si>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</si>
  <si>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</si>
  <si>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</si>
  <si>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</si>
  <si>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</si>
  <si>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</si>
  <si>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</si>
  <si>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</si>
  <si>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</si>
  <si>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</si>
  <si>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</si>
  <si>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</si>
  <si>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</si>
  <si>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</si>
  <si>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</si>
  <si>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</si>
  <si>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</si>
  <si>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</si>
  <si>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</si>
  <si>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</si>
  <si>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</si>
  <si>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</si>
  <si>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</si>
  <si>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</si>
  <si>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</si>
  <si>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</si>
  <si>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</si>
  <si>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</si>
  <si>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</si>
  <si>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</si>
  <si>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</si>
  <si>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</si>
  <si>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</si>
  <si>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</si>
  <si>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</si>
  <si>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</si>
  <si>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</si>
  <si>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</si>
  <si>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</si>
  <si>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</si>
  <si>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</si>
  <si>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</si>
  <si>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</si>
  <si>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</si>
  <si>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</si>
  <si>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</si>
  <si>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</si>
  <si>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</si>
  <si>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</si>
  <si>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</si>
  <si>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</si>
  <si>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</si>
  <si>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</si>
  <si>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</si>
  <si>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</si>
  <si>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</si>
  <si>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</si>
  <si>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</si>
  <si>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</si>
  <si>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</si>
  <si>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</si>
  <si>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</si>
  <si>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</si>
  <si>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</si>
  <si>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</si>
  <si>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</si>
  <si>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</si>
  <si>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</si>
  <si>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</si>
  <si>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</si>
  <si>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</si>
  <si>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</si>
  <si>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</si>
  <si>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</si>
  <si>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</si>
  <si>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</si>
  <si>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</si>
  <si>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</si>
  <si>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</si>
  <si>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</si>
  <si>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</si>
  <si>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</si>
  <si>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</si>
  <si>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</si>
  <si>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</si>
  <si>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</si>
  <si>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</si>
  <si>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</si>
  <si>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</si>
  <si>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</si>
  <si>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</si>
  <si>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</si>
  <si>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</si>
  <si>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</si>
  <si>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</si>
  <si>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</si>
  <si>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</si>
  <si>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</si>
  <si>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</si>
  <si>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</si>
  <si>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</si>
  <si>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</si>
  <si>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</si>
  <si>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</si>
  <si>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</si>
  <si>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</si>
  <si>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</si>
  <si>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</si>
  <si>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</si>
  <si>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</si>
  <si>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</si>
  <si>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</si>
  <si>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</si>
  <si>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</si>
  <si>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</si>
  <si>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</si>
  <si>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</si>
  <si>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</si>
  <si>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</si>
  <si>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</si>
  <si>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</si>
  <si>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</si>
  <si>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</si>
  <si>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</si>
  <si>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</si>
  <si>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</si>
  <si>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</si>
  <si>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</si>
  <si>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</si>
  <si>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</si>
  <si>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</si>
  <si>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</si>
  <si>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</si>
  <si>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</si>
  <si>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</si>
  <si>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</si>
  <si>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</si>
  <si>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</si>
  <si>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</si>
  <si>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</si>
  <si>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</si>
  <si>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</si>
  <si>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</si>
  <si>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</si>
  <si>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</si>
  <si>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</si>
  <si>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</si>
  <si>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</si>
  <si>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</si>
  <si>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</si>
  <si>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</si>
  <si>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</si>
  <si>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</si>
  <si>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</si>
  <si>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</si>
  <si>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</si>
  <si>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</si>
  <si>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</si>
  <si>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</si>
  <si>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</si>
  <si>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</si>
  <si>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</si>
  <si>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</si>
  <si>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</si>
  <si>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</si>
  <si>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</si>
  <si>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</si>
  <si>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</si>
  <si>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</si>
  <si>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</si>
  <si>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</si>
  <si>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</si>
  <si>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</si>
  <si>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</si>
  <si>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</si>
  <si>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</si>
  <si>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</si>
  <si>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</si>
  <si>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</si>
  <si>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</si>
  <si>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</si>
  <si>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</si>
  <si>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</si>
  <si>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</si>
  <si>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</si>
  <si>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</si>
  <si>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</si>
  <si>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</si>
  <si>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</si>
  <si>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</si>
  <si>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</si>
  <si>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</si>
  <si>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</si>
  <si>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</si>
  <si>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</si>
  <si>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</si>
  <si>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</si>
  <si>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</si>
  <si>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</si>
  <si>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</si>
  <si>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</si>
  <si>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</si>
  <si>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</si>
  <si>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</si>
  <si>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</si>
  <si>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</si>
  <si>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</si>
  <si>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</si>
  <si>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</si>
  <si>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</si>
  <si>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</si>
  <si>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</si>
  <si>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</si>
  <si>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</si>
  <si>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</si>
  <si>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</si>
  <si>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</si>
  <si>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</si>
  <si>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</si>
  <si>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</si>
  <si>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</si>
  <si>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</si>
  <si>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</si>
  <si>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</si>
  <si>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</si>
  <si>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</si>
  <si>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</si>
  <si>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</si>
  <si>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</si>
  <si>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</si>
  <si>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</si>
  <si>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</si>
  <si>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</si>
  <si>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</si>
  <si>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</si>
  <si>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</si>
  <si>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</si>
  <si>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</si>
  <si>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</si>
  <si>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</si>
  <si>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</si>
  <si>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</si>
  <si>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</si>
  <si>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</si>
  <si>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</si>
  <si>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</si>
  <si>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</si>
  <si>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</si>
  <si>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</si>
  <si>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</si>
  <si>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</si>
  <si>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</si>
  <si>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</si>
  <si>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</si>
  <si>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</si>
  <si>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</si>
  <si>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</si>
  <si>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</si>
  <si>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</si>
  <si>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</si>
  <si>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</si>
  <si>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</si>
  <si>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</si>
  <si>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</si>
  <si>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</si>
  <si>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</si>
  <si>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</si>
  <si>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</si>
  <si>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</si>
  <si>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</si>
  <si>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</si>
  <si>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</si>
  <si>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</si>
  <si>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</si>
  <si>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</si>
  <si>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</si>
  <si>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</si>
  <si>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</si>
  <si>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</si>
  <si>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</si>
  <si>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</si>
  <si>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</si>
  <si>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</si>
  <si>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</si>
  <si>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</si>
  <si>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</si>
  <si>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</si>
  <si>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</si>
  <si>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</si>
  <si>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</si>
  <si>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</si>
  <si>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</si>
  <si>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</si>
  <si>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</si>
  <si>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</si>
  <si>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</si>
  <si>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</si>
  <si>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</si>
  <si>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</si>
  <si>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</si>
  <si>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</si>
  <si>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</si>
  <si>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</si>
  <si>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</si>
  <si>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</si>
  <si>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</si>
  <si>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</si>
  <si>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</si>
  <si>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</si>
  <si>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</si>
  <si>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</si>
  <si>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</si>
  <si>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</si>
  <si>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</si>
  <si>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</si>
  <si>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</si>
  <si>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</si>
  <si>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</si>
  <si>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</si>
  <si>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</si>
  <si>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</si>
  <si>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</si>
  <si>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</si>
  <si>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</si>
  <si>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</si>
  <si>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</si>
  <si>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</si>
  <si>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</si>
  <si>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</si>
  <si>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</si>
  <si>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</si>
  <si>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</si>
  <si>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</si>
  <si>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</si>
  <si>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</si>
  <si>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</si>
  <si>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</si>
  <si>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</si>
  <si>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</si>
  <si>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</si>
  <si>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</si>
  <si>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</si>
  <si>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</si>
  <si>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</si>
  <si>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</si>
  <si>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</si>
  <si>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</si>
  <si>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</si>
  <si>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</si>
  <si>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</si>
  <si>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</si>
  <si>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</si>
  <si>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</si>
  <si>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</si>
  <si>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</si>
  <si>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</si>
  <si>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</si>
  <si>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</si>
  <si>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</si>
  <si>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</si>
  <si>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</si>
  <si>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</si>
  <si>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</si>
  <si>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</si>
  <si>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</si>
  <si>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</si>
  <si>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</si>
  <si>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</si>
  <si>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</si>
  <si>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</si>
  <si>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</si>
  <si>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</si>
  <si>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</si>
  <si>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</si>
  <si>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</si>
  <si>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</si>
  <si>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</si>
  <si>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</si>
  <si>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</si>
  <si>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</si>
  <si>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</si>
  <si>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</si>
  <si>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</si>
  <si>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</si>
  <si>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</si>
  <si>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</si>
  <si>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</si>
  <si>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</si>
  <si>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</si>
  <si>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</si>
  <si>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</si>
  <si>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</si>
  <si>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</si>
  <si>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</si>
  <si>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</si>
  <si>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</si>
  <si>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</si>
  <si>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</si>
  <si>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</si>
  <si>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</si>
  <si>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</si>
  <si>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</si>
  <si>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</si>
  <si>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</si>
  <si>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</si>
  <si>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</si>
  <si>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</si>
  <si>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</si>
  <si>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</si>
  <si>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</si>
  <si>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</si>
  <si>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</si>
  <si>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</si>
  <si>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</si>
  <si>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</si>
  <si>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</si>
  <si>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</si>
  <si>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</si>
  <si>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</si>
  <si>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</si>
  <si>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</si>
  <si>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</si>
  <si>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</si>
  <si>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</si>
  <si>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</si>
  <si>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</si>
  <si>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</si>
  <si>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</si>
  <si>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</si>
  <si>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</si>
  <si>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</si>
  <si>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</si>
  <si>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</si>
  <si>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</si>
  <si>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</si>
  <si>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</si>
  <si>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</si>
  <si>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</si>
  <si>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</si>
  <si>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</si>
  <si>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</si>
  <si>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</si>
  <si>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</si>
  <si>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</si>
  <si>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</si>
  <si>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</si>
  <si>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</si>
  <si>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</si>
  <si>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</si>
  <si>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</si>
  <si>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</si>
  <si>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</si>
  <si>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</si>
  <si>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</si>
  <si>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</si>
  <si>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</si>
  <si>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</si>
  <si>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</si>
  <si>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</si>
  <si>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</si>
  <si>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</si>
  <si>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</si>
  <si>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</si>
  <si>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</si>
  <si>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</si>
  <si>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</si>
  <si>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</si>
  <si>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</si>
  <si>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</si>
  <si>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</si>
  <si>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</si>
  <si>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</si>
  <si>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</si>
  <si>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</si>
  <si>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</si>
  <si>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</si>
  <si>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</si>
  <si>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</si>
  <si>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</si>
  <si>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</si>
  <si>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</si>
  <si>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</si>
  <si>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</si>
  <si>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</si>
  <si>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</si>
  <si>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</si>
  <si>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</si>
  <si>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</si>
  <si>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</si>
  <si>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</si>
  <si>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</si>
  <si>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</si>
  <si>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</si>
  <si>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</si>
  <si>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</si>
  <si>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</si>
  <si>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</si>
  <si>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</si>
  <si>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</si>
  <si>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</si>
  <si>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</si>
  <si>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</si>
  <si>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</si>
  <si>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</si>
  <si>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</si>
  <si>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</si>
  <si>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</si>
  <si>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</si>
  <si>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</si>
  <si>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</si>
  <si>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</si>
  <si>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</si>
  <si>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</si>
  <si>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</si>
  <si>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</si>
  <si>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</si>
  <si>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</si>
  <si>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</si>
  <si>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</si>
  <si>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</si>
  <si>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</si>
  <si>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</si>
  <si>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</si>
  <si>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</si>
  <si>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</si>
  <si>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</si>
  <si>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</si>
  <si>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</si>
  <si>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</si>
  <si>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</si>
  <si>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</si>
  <si>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</si>
  <si>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</si>
  <si>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</si>
  <si>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</si>
  <si>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</si>
  <si>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</si>
  <si>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</si>
  <si>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</si>
  <si>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</si>
  <si>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</si>
  <si>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</si>
  <si>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</si>
  <si>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</si>
  <si>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</si>
  <si>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</si>
  <si>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</si>
  <si>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</si>
  <si>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</si>
  <si>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</si>
  <si>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</si>
  <si>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</si>
  <si>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</si>
  <si>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</si>
  <si>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</si>
  <si>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</si>
  <si>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</si>
  <si>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</si>
  <si>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</si>
  <si>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</si>
  <si>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</si>
  <si>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</si>
  <si>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</si>
  <si>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</si>
  <si>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</si>
  <si>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</si>
  <si>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</si>
  <si>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</si>
  <si>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</si>
  <si>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</si>
  <si>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</si>
  <si>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</si>
  <si>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</si>
  <si>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</si>
  <si>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</si>
  <si>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</si>
  <si>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</si>
  <si>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</si>
  <si>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</si>
  <si>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</si>
  <si>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</si>
  <si>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</si>
  <si>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</si>
  <si>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</si>
  <si>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</si>
  <si>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</si>
  <si>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</si>
  <si>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</si>
  <si>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</si>
  <si>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</si>
  <si>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</si>
  <si>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</si>
  <si>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</si>
  <si>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</si>
  <si>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</si>
  <si>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</si>
  <si>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</si>
  <si>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</si>
  <si>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</si>
  <si>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</si>
  <si>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</si>
  <si>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</si>
  <si>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</si>
  <si>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</si>
  <si>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</si>
  <si>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</si>
  <si>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</si>
  <si>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</si>
  <si>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</si>
  <si>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</si>
  <si>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</si>
  <si>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</si>
  <si>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</si>
  <si>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</si>
  <si>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</si>
  <si>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</si>
  <si>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</si>
  <si>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</si>
  <si>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</si>
  <si>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</si>
  <si>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</si>
  <si>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</si>
  <si>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</si>
  <si>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</si>
  <si>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</si>
  <si>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</si>
  <si>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</si>
  <si>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</si>
  <si>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</si>
  <si>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</si>
  <si>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</si>
  <si>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</si>
  <si>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</si>
  <si>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</si>
  <si>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</si>
  <si>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</si>
  <si>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</si>
  <si>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</si>
  <si>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</si>
  <si>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</si>
  <si>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</si>
  <si>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</si>
  <si>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</si>
  <si>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</si>
  <si>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</si>
  <si>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</si>
  <si>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</si>
  <si>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</si>
  <si>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</si>
  <si>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</si>
  <si>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</si>
  <si>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</si>
  <si>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</si>
  <si>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</si>
  <si>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</si>
  <si>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</si>
  <si>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</si>
  <si>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</si>
  <si>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</si>
  <si>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</si>
  <si>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</si>
  <si>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</si>
  <si>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</si>
  <si>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</si>
  <si>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</si>
  <si>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</si>
  <si>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</si>
  <si>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</si>
  <si>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</si>
  <si>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</si>
  <si>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</si>
  <si>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</si>
  <si>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</si>
  <si>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</si>
  <si>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</si>
  <si>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</si>
  <si>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</si>
  <si>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</si>
  <si>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</si>
  <si>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</si>
  <si>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</si>
  <si>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</si>
  <si>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</si>
  <si>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</si>
  <si>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</si>
  <si>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</si>
  <si>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</si>
  <si>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</si>
  <si>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</si>
  <si>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</si>
  <si>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</si>
  <si>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</si>
  <si>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</si>
  <si>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</si>
  <si>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</si>
  <si>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</si>
  <si>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</si>
  <si>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</si>
  <si>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</si>
  <si>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</si>
  <si>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</si>
  <si>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</si>
  <si>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</si>
  <si>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</si>
  <si>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</si>
  <si>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</si>
  <si>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</si>
  <si>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</si>
  <si>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</si>
  <si>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</si>
  <si>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</si>
  <si>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</si>
  <si>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</si>
  <si>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</si>
  <si>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</si>
  <si>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</si>
  <si>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</si>
  <si>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</si>
  <si>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</si>
  <si>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</si>
  <si>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</si>
  <si>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</si>
  <si>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</si>
  <si>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</si>
  <si>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</si>
  <si>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</si>
  <si>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</si>
  <si>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</si>
  <si>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</si>
  <si>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</si>
  <si>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</si>
  <si>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</si>
  <si>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</si>
  <si>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</si>
  <si>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</si>
  <si>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</si>
  <si>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</si>
  <si>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</si>
  <si>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</si>
  <si>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</si>
  <si>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</si>
  <si>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</si>
  <si>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</si>
  <si>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</si>
  <si>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</si>
  <si>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</si>
  <si>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</si>
  <si>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</si>
  <si>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</si>
  <si>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</si>
  <si>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</si>
  <si>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</si>
  <si>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</si>
  <si>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</si>
  <si>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</si>
  <si>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</si>
  <si>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</si>
  <si>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</si>
  <si>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</si>
  <si>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</si>
  <si>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</si>
  <si>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</si>
  <si>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</si>
  <si>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</si>
  <si>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</si>
  <si>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</si>
  <si>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</si>
  <si>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</si>
  <si>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</si>
  <si>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</si>
  <si>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</si>
  <si>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</si>
  <si>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</si>
  <si>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</si>
  <si>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</si>
  <si>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</si>
  <si>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</si>
  <si>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</si>
  <si>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</si>
  <si>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</si>
  <si>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</si>
  <si>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</si>
  <si>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</si>
  <si>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</si>
  <si>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</si>
  <si>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</si>
  <si>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</si>
  <si>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</si>
  <si>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</si>
  <si>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</si>
  <si>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</si>
  <si>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</si>
  <si>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</si>
  <si>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</si>
  <si>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</si>
  <si>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</si>
  <si>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</si>
  <si>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</si>
  <si>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</si>
  <si>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</si>
  <si>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</si>
  <si>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</si>
  <si>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</si>
  <si>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</si>
  <si>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</si>
  <si>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</si>
  <si>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</si>
  <si>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</si>
  <si>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</si>
  <si>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</si>
  <si>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</si>
  <si>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</si>
  <si>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</si>
  <si>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</si>
  <si>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</si>
  <si>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</si>
  <si>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</si>
  <si>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</si>
  <si>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</si>
  <si>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</si>
  <si>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</si>
  <si>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</si>
  <si>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</si>
  <si>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</si>
  <si>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</si>
  <si>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</si>
  <si>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</si>
  <si>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</si>
  <si>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</si>
  <si>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</si>
  <si>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</si>
  <si>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</si>
  <si>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</si>
  <si>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</si>
  <si>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</si>
  <si>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</si>
  <si>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</si>
  <si>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</si>
  <si>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</si>
  <si>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</si>
  <si>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</si>
  <si>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</si>
  <si>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</si>
  <si>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</si>
  <si>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</si>
  <si>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</si>
  <si>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</si>
  <si>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</si>
  <si>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</si>
  <si>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</si>
  <si>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</si>
  <si>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</si>
  <si>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</si>
  <si>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</si>
  <si>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</si>
  <si>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</si>
  <si>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</si>
  <si>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</si>
  <si>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</si>
  <si>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</si>
  <si>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</si>
  <si>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</si>
  <si>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</si>
  <si>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</si>
  <si>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</si>
  <si>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</si>
  <si>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</si>
  <si>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</si>
  <si>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</si>
  <si>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</si>
  <si>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</si>
  <si>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</si>
  <si>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</si>
  <si>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</si>
  <si>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</si>
  <si>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</si>
  <si>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</si>
  <si>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</si>
  <si>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</si>
  <si>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</si>
  <si>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</si>
  <si>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</si>
  <si>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</si>
  <si>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</si>
  <si>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</si>
  <si>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</si>
  <si>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</si>
  <si>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</si>
  <si>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</si>
  <si>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</si>
  <si>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</si>
  <si>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</si>
  <si>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</si>
  <si>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</si>
  <si>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</si>
  <si>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</si>
  <si>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</si>
  <si>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</si>
  <si>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</si>
  <si>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</si>
  <si>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</si>
  <si>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</si>
  <si>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</si>
  <si>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</si>
  <si>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</si>
  <si>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</si>
  <si>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</si>
  <si>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</si>
  <si>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</si>
  <si>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</si>
  <si>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</si>
  <si>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</si>
  <si>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</si>
  <si>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</si>
  <si>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</si>
  <si>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</si>
  <si>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</si>
  <si>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</si>
  <si>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</si>
  <si>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</si>
  <si>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</si>
  <si>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</si>
  <si>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</si>
  <si>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</si>
  <si>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</si>
  <si>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</si>
  <si>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</si>
  <si>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</si>
  <si>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</si>
  <si>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</si>
  <si>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</si>
  <si>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</si>
  <si>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</si>
  <si>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</si>
  <si>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</si>
  <si>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</si>
  <si>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</si>
  <si>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</si>
  <si>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</si>
  <si>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</si>
  <si>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</si>
  <si>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</si>
  <si>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</si>
  <si>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</si>
  <si>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</si>
  <si>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</si>
  <si>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</si>
  <si>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</si>
  <si>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</si>
  <si>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</si>
  <si>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</si>
  <si>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</si>
  <si>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</si>
  <si>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</si>
  <si>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</si>
  <si>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</si>
  <si>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</si>
  <si>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</si>
  <si>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</si>
  <si>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</si>
  <si>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</si>
  <si>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</si>
  <si>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</si>
  <si>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</si>
  <si>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</si>
  <si>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</si>
  <si>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</si>
  <si>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</si>
  <si>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</si>
  <si>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</si>
  <si>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</si>
  <si>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</si>
  <si>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</si>
  <si>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</si>
  <si>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</si>
  <si>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</si>
  <si>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</si>
  <si>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</si>
  <si>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</si>
  <si>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</si>
  <si>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</si>
  <si>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</si>
  <si>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</si>
  <si>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</si>
  <si>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</si>
  <si>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</si>
  <si>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</si>
  <si>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</si>
  <si>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</si>
  <si>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</si>
  <si>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</si>
  <si>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</si>
  <si>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</si>
  <si>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</si>
  <si>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</si>
  <si>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</si>
  <si>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</si>
  <si>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</si>
  <si>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</si>
  <si>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</si>
  <si>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</si>
  <si>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</si>
  <si>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</si>
  <si>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</si>
  <si>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</si>
  <si>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</si>
  <si>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</si>
  <si>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</si>
  <si>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</si>
  <si>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</si>
  <si>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</si>
  <si>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</si>
  <si>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</si>
  <si>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</si>
  <si>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</si>
  <si>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</si>
  <si>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</si>
  <si>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</si>
  <si>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</si>
  <si>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</si>
  <si>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</si>
  <si>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</si>
  <si>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</si>
  <si>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</si>
  <si>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</si>
  <si>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</si>
  <si>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</si>
  <si>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</si>
  <si>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</si>
  <si>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</si>
  <si>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</si>
  <si>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</si>
  <si>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</si>
  <si>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</si>
  <si>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</si>
  <si>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</si>
  <si>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</si>
  <si>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</si>
  <si>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</si>
  <si>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</si>
  <si>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</si>
  <si>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</si>
  <si>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</si>
  <si>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</si>
  <si>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</si>
  <si>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</si>
  <si>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</si>
  <si>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</si>
  <si>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</si>
  <si>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</si>
  <si>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</si>
  <si>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</si>
  <si>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</si>
  <si>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</si>
  <si>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</si>
  <si>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</si>
  <si>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</si>
  <si>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</si>
  <si>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</si>
  <si>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</si>
  <si>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</si>
  <si>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</si>
  <si>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</si>
  <si>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</si>
  <si>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</si>
  <si>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</si>
  <si>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</si>
  <si>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</si>
  <si>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</si>
  <si>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</si>
  <si>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</si>
  <si>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</si>
  <si>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</si>
  <si>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</si>
  <si>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</si>
  <si>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</si>
  <si>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</si>
  <si>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</si>
  <si>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</si>
  <si>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</si>
  <si>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</si>
  <si>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</si>
  <si>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</si>
  <si>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</si>
  <si>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</si>
  <si>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</si>
  <si>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</si>
  <si>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</si>
  <si>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</si>
  <si>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</si>
  <si>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</si>
  <si>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</si>
  <si>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</si>
  <si>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</si>
  <si>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</si>
  <si>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</si>
  <si>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</si>
  <si>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</si>
  <si>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</si>
  <si>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</si>
  <si>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</si>
  <si>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</si>
  <si>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</si>
  <si>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</si>
  <si>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</si>
  <si>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</si>
  <si>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</si>
  <si>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</si>
  <si>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</si>
  <si>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</si>
  <si>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</si>
  <si>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</si>
  <si>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</si>
  <si>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</si>
  <si>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</si>
  <si>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</si>
  <si>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</si>
  <si>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</si>
  <si>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</si>
  <si>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</si>
  <si>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</si>
  <si>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</si>
  <si>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</si>
  <si>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</si>
  <si>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</si>
  <si>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</si>
  <si>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</si>
  <si>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</si>
  <si>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</si>
  <si>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</si>
  <si>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</si>
  <si>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</si>
  <si>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</si>
  <si>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</si>
  <si>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</si>
  <si>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</si>
  <si>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</si>
  <si>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</si>
  <si>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</si>
  <si>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</si>
  <si>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</si>
  <si>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</si>
  <si>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</si>
  <si>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</si>
  <si>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</si>
  <si>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</si>
  <si>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</si>
  <si>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</si>
  <si>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</si>
  <si>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</si>
  <si>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</si>
  <si>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</si>
  <si>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</si>
  <si>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</si>
  <si>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</si>
  <si>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</si>
  <si>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</si>
  <si>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</si>
  <si>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</si>
  <si>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</si>
  <si>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</si>
  <si>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</si>
  <si>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</si>
  <si>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</si>
  <si>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</si>
  <si>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</si>
  <si>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</si>
  <si>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</si>
  <si>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</si>
  <si>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</si>
  <si>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</si>
  <si>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</si>
  <si>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</si>
  <si>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</si>
  <si>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</si>
  <si>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</si>
  <si>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</si>
  <si>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</si>
  <si>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</si>
  <si>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</si>
  <si>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</si>
  <si>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</si>
  <si>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</si>
  <si>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</si>
  <si>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</si>
  <si>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</si>
  <si>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</si>
  <si>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</si>
  <si>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</si>
  <si>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</si>
  <si>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</si>
  <si>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</si>
  <si>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</si>
  <si>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</si>
  <si>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</si>
  <si>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</si>
  <si>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</si>
  <si>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</si>
  <si>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</si>
  <si>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</si>
  <si>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</si>
  <si>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</si>
  <si>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</si>
  <si>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</si>
  <si>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</si>
  <si>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</si>
  <si>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</si>
  <si>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</si>
  <si>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</si>
  <si>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</si>
  <si>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</si>
  <si>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</si>
  <si>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</si>
  <si>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</si>
  <si>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</si>
  <si>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</si>
  <si>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</si>
  <si>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</si>
  <si>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</si>
  <si>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</si>
  <si>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</si>
  <si>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</si>
  <si>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</si>
  <si>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</si>
  <si>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</si>
  <si>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</si>
  <si>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</si>
  <si>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</si>
  <si>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</si>
  <si>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</si>
  <si>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</si>
  <si>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</si>
  <si>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</si>
  <si>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</si>
  <si>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</si>
  <si>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</si>
  <si>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</si>
  <si>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</si>
  <si>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</si>
  <si>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</si>
  <si>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</si>
  <si>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</si>
  <si>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</si>
  <si>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</si>
  <si>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</si>
  <si>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</si>
  <si>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</si>
  <si>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</si>
  <si>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</si>
  <si>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</si>
  <si>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</si>
  <si>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</si>
  <si>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</si>
  <si>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</si>
  <si>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</si>
  <si>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</si>
  <si>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</si>
  <si>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</si>
  <si>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</si>
  <si>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</si>
  <si>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</si>
  <si>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</si>
  <si>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</si>
  <si>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</si>
  <si>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</si>
  <si>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</si>
  <si>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</si>
  <si>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</si>
  <si>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</si>
  <si>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</si>
  <si>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</si>
  <si>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</si>
  <si>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</si>
  <si>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</si>
  <si>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</si>
  <si>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</si>
  <si>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</si>
  <si>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</si>
  <si>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</si>
  <si>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</si>
  <si>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</si>
  <si>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</si>
  <si>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</si>
  <si>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</si>
  <si>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</si>
  <si>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</si>
  <si>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</si>
  <si>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</si>
  <si>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</si>
  <si>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</si>
  <si>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</si>
  <si>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</si>
  <si>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</si>
  <si>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</si>
  <si>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</si>
  <si>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</si>
  <si>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</si>
  <si>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</si>
  <si>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</si>
  <si>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</si>
  <si>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</si>
  <si>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</si>
  <si>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</si>
  <si>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</si>
  <si>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</si>
  <si>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</si>
  <si>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</si>
  <si>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</si>
  <si>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</si>
  <si>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</si>
  <si>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</si>
  <si>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</si>
  <si>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</si>
  <si>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</si>
  <si>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</si>
  <si>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</si>
  <si>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</si>
  <si>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</si>
  <si>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</si>
  <si>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</si>
  <si>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</si>
  <si>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</si>
  <si>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</si>
  <si>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</si>
  <si>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</si>
  <si>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</si>
  <si>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</si>
  <si>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</si>
  <si>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</si>
  <si>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</si>
  <si>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</si>
  <si>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</si>
  <si>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</si>
  <si>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</si>
  <si>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</si>
  <si>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</si>
  <si>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</si>
  <si>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</si>
  <si>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</si>
  <si>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</si>
  <si>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</si>
  <si>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</si>
  <si>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</si>
  <si>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</si>
  <si>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</si>
  <si>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</si>
  <si>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</si>
  <si>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</si>
  <si>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</si>
  <si>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</si>
  <si>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</si>
  <si>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</si>
  <si>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</si>
  <si>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</si>
  <si>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</si>
  <si>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</si>
  <si>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</si>
  <si>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</si>
  <si>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</si>
  <si>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</si>
  <si>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</si>
  <si>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</si>
  <si>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</si>
  <si>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</si>
  <si>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</si>
  <si>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</si>
  <si>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</si>
  <si>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</si>
  <si>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</si>
  <si>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</si>
  <si>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</si>
  <si>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</si>
  <si>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</si>
  <si>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</si>
  <si>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</si>
  <si>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</si>
  <si>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</si>
  <si>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</si>
  <si>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</si>
  <si>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</si>
  <si>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</si>
  <si>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</si>
  <si>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</si>
  <si>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</si>
  <si>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</si>
  <si>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</si>
  <si>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</si>
  <si>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</si>
  <si>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</si>
  <si>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</si>
  <si>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</si>
  <si>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</si>
  <si>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</si>
  <si>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</si>
  <si>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</si>
  <si>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</si>
  <si>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</si>
  <si>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</si>
  <si>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</si>
  <si>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</si>
  <si>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</si>
  <si>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</si>
  <si>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</si>
  <si>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</si>
  <si>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</si>
  <si>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</si>
  <si>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</si>
  <si>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</si>
  <si>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</si>
  <si>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</si>
  <si>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</si>
  <si>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</si>
  <si>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</si>
  <si>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</si>
  <si>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</si>
  <si>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</si>
  <si>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</si>
  <si>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</si>
  <si>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</si>
  <si>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</si>
  <si>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</si>
  <si>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</si>
  <si>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</si>
  <si>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</si>
  <si>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</si>
  <si>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</si>
  <si>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</si>
  <si>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</si>
  <si>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</si>
  <si>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</si>
  <si>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</si>
  <si>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</si>
  <si>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</si>
  <si>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</si>
  <si>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</si>
  <si>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</si>
  <si>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</si>
  <si>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</si>
  <si>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</si>
  <si>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</si>
  <si>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</si>
  <si>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</si>
  <si>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</si>
  <si>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</si>
  <si>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</si>
  <si>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</si>
  <si>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</si>
  <si>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</si>
  <si>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</si>
  <si>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</si>
  <si>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</si>
  <si>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</si>
  <si>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</si>
  <si>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</si>
  <si>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</si>
  <si>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</si>
  <si>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</si>
  <si>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</si>
  <si>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</si>
  <si>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</si>
  <si>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</si>
  <si>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</si>
  <si>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</si>
  <si>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</si>
  <si>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</si>
  <si>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</si>
  <si>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</si>
  <si>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</si>
  <si>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</si>
  <si>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</si>
  <si>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</si>
  <si>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</si>
  <si>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</si>
  <si>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</si>
  <si>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</si>
  <si>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</si>
  <si>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</si>
  <si>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</si>
  <si>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</si>
  <si>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</si>
  <si>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</si>
  <si>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</si>
  <si>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</si>
  <si>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</si>
  <si>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</si>
  <si>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</si>
  <si>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</si>
  <si>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</si>
  <si>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</si>
  <si>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</si>
  <si>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</si>
  <si>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</si>
  <si>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</si>
  <si>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</si>
  <si>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</si>
  <si>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</si>
  <si>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</si>
  <si>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</si>
  <si>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</si>
  <si>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</si>
  <si>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</si>
  <si>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</si>
  <si>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</si>
  <si>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</si>
  <si>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</si>
  <si>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</si>
  <si>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</si>
  <si>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</si>
  <si>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</si>
  <si>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</si>
  <si>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</si>
  <si>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</si>
  <si>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</si>
  <si>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</si>
  <si>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</si>
  <si>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</si>
  <si>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</si>
  <si>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</si>
  <si>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</si>
  <si>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</si>
  <si>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</si>
  <si>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</si>
  <si>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</si>
  <si>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</si>
  <si>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</si>
  <si>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</si>
  <si>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</si>
  <si>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</si>
  <si>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</si>
  <si>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</si>
  <si>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</si>
  <si>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</si>
  <si>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</si>
  <si>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</si>
  <si>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</si>
  <si>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</si>
  <si>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</si>
  <si>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</si>
  <si>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</si>
  <si>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</si>
  <si>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</si>
  <si>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</si>
  <si>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</si>
  <si>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</si>
  <si>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</si>
  <si>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</si>
  <si>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</si>
  <si>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</si>
  <si>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</si>
  <si>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</si>
  <si>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</si>
  <si>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</si>
  <si>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</si>
  <si>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</si>
  <si>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</si>
  <si>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</si>
  <si>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</si>
  <si>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</si>
  <si>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</si>
  <si>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</si>
  <si>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</si>
  <si>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</si>
  <si>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</si>
  <si>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</si>
  <si>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</si>
  <si>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</si>
  <si>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</si>
  <si>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</si>
  <si>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</si>
  <si>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</si>
  <si>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</si>
  <si>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</si>
  <si>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</si>
  <si>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</si>
  <si>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</si>
  <si>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</si>
  <si>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</si>
  <si>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</si>
  <si>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</si>
  <si>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</si>
  <si>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</si>
  <si>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</si>
  <si>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</si>
  <si>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</si>
  <si>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</si>
  <si>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</si>
  <si>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</si>
  <si>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</si>
  <si>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</si>
  <si>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</si>
  <si>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</si>
  <si>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</si>
  <si>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</si>
  <si>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</si>
  <si>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</si>
  <si>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</si>
  <si>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</si>
  <si>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</si>
  <si>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</si>
  <si>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</si>
  <si>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</si>
  <si>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</si>
  <si>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</si>
  <si>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</si>
  <si>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</si>
  <si>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</si>
  <si>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</si>
  <si>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</si>
  <si>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</si>
  <si>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</si>
  <si>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</si>
  <si>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</si>
  <si>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</si>
  <si>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</si>
  <si>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</si>
  <si>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</si>
  <si>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</si>
  <si>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</si>
  <si>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</si>
  <si>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</si>
  <si>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</si>
  <si>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</si>
  <si>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</si>
  <si>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</si>
  <si>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</si>
  <si>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</si>
  <si>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</si>
  <si>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</si>
  <si>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</si>
  <si>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</si>
  <si>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</si>
  <si>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</si>
  <si>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</si>
  <si>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</si>
  <si>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</si>
  <si>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</si>
  <si>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</si>
  <si>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</si>
  <si>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</si>
  <si>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</si>
  <si>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</si>
  <si>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</si>
  <si>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</si>
  <si>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</si>
  <si>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</si>
  <si>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</si>
  <si>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</si>
  <si>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</si>
  <si>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</si>
  <si>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</si>
  <si>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</si>
  <si>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</si>
  <si>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</si>
  <si>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</si>
  <si>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</si>
  <si>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</si>
  <si>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</si>
  <si>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</si>
  <si>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</si>
  <si>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</si>
  <si>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</si>
  <si>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</si>
  <si>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</si>
  <si>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</si>
  <si>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</si>
  <si>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</si>
  <si>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</si>
  <si>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</si>
  <si>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</si>
  <si>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</si>
  <si>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</si>
  <si>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</si>
  <si>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</si>
  <si>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</si>
  <si>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</si>
  <si>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</si>
  <si>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</si>
  <si>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</si>
  <si>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</si>
  <si>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</si>
  <si>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</si>
  <si>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</si>
  <si>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</si>
  <si>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</si>
  <si>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</si>
  <si>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</si>
  <si>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</si>
  <si>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</si>
  <si>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</si>
  <si>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</si>
  <si>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</si>
  <si>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</si>
  <si>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</si>
  <si>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</si>
  <si>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</si>
  <si>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</si>
  <si>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</si>
  <si>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</si>
  <si>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</si>
  <si>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</si>
  <si>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</si>
  <si>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</si>
  <si>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</si>
  <si>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</si>
  <si>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</si>
  <si>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</si>
  <si>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</si>
  <si>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</si>
  <si>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</si>
  <si>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</si>
  <si>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</si>
  <si>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</si>
  <si>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</si>
  <si>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</si>
  <si>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</si>
  <si>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</si>
  <si>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</si>
  <si>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</si>
  <si>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</si>
  <si>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</si>
  <si>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</si>
  <si>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</si>
  <si>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</si>
  <si>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</si>
  <si>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</si>
  <si>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</si>
  <si>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</si>
  <si>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</si>
  <si>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</si>
  <si>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</si>
  <si>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</si>
  <si>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</si>
  <si>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</si>
  <si>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</si>
  <si>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</si>
  <si>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</si>
  <si>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</si>
  <si>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</si>
  <si>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</si>
  <si>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</si>
  <si>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</si>
  <si>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</si>
  <si>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</si>
  <si>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</si>
  <si>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</si>
  <si>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</si>
  <si>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</si>
  <si>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</si>
  <si>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</si>
  <si>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</si>
  <si>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</si>
  <si>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</si>
  <si>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</si>
  <si>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</si>
  <si>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</si>
  <si>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</si>
  <si>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</si>
  <si>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</si>
  <si>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</si>
  <si>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</si>
  <si>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</si>
  <si>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</si>
  <si>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</si>
  <si>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</si>
  <si>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</si>
  <si>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</si>
  <si>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</si>
  <si>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</si>
  <si>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</si>
  <si>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</si>
  <si>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</si>
  <si>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</si>
  <si>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</si>
  <si>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</si>
  <si>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</si>
  <si>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</si>
  <si>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</si>
  <si>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</si>
  <si>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</si>
  <si>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</si>
  <si>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</si>
  <si>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</si>
  <si>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</si>
  <si>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</si>
  <si>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</si>
  <si>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</si>
  <si>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</si>
  <si>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</si>
  <si>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</si>
  <si>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</si>
  <si>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</si>
  <si>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</si>
  <si>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</si>
  <si>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</si>
  <si>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</si>
  <si>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</si>
  <si>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</si>
  <si>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</si>
  <si>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</si>
  <si>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</si>
  <si>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</si>
  <si>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</si>
  <si>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</si>
  <si>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</si>
  <si>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</si>
  <si>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</si>
  <si>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</si>
  <si>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</si>
  <si>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</si>
  <si>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</si>
  <si>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</si>
  <si>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</si>
  <si>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</si>
  <si>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</si>
  <si>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</si>
  <si>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</si>
  <si>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</si>
  <si>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</si>
  <si>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</si>
  <si>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</si>
  <si>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</si>
  <si>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</si>
  <si>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</si>
  <si>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</si>
  <si>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</si>
  <si>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</si>
  <si>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</si>
  <si>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</si>
  <si>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</si>
  <si>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</si>
  <si>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</si>
  <si>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</si>
  <si>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</si>
  <si>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</si>
  <si>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</si>
  <si>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</si>
  <si>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</si>
  <si>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</si>
  <si>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</si>
  <si>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</si>
  <si>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</si>
  <si>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</si>
  <si>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</si>
  <si>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</si>
  <si>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</si>
  <si>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</si>
  <si>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</si>
  <si>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</si>
  <si>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</si>
  <si>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</si>
  <si>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</si>
  <si>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</si>
  <si>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</si>
  <si>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</si>
  <si>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</si>
  <si>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</si>
  <si>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</si>
  <si>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</si>
  <si>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</si>
  <si>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</si>
  <si>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</si>
  <si>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</si>
  <si>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</si>
  <si>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</si>
  <si>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</si>
  <si>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</si>
  <si>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</si>
  <si>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</si>
  <si>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</si>
  <si>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</si>
  <si>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</si>
  <si>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</si>
  <si>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</si>
  <si>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</si>
  <si>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</si>
  <si>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</si>
  <si>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</si>
  <si>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</si>
  <si>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</si>
  <si>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</si>
  <si>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</si>
  <si>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</si>
  <si>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</si>
  <si>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</si>
  <si>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</si>
  <si>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</si>
  <si>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</si>
  <si>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</si>
  <si>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</si>
  <si>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</si>
  <si>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</si>
  <si>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</si>
  <si>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</si>
  <si>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</si>
  <si>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</si>
  <si>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</si>
  <si>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</si>
  <si>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</si>
  <si>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</si>
  <si>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</si>
  <si>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</si>
  <si>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</si>
  <si>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</si>
  <si>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</si>
  <si>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</si>
  <si>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</si>
  <si>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</si>
  <si>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</si>
  <si>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</si>
  <si>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</si>
  <si>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</si>
  <si>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</si>
  <si>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</si>
  <si>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</si>
  <si>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</si>
  <si>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</si>
  <si>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</si>
  <si>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</si>
  <si>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</si>
  <si>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</si>
  <si>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</si>
  <si>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</si>
  <si>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</si>
  <si>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</si>
  <si>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</si>
  <si>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</si>
  <si>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</si>
  <si>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</si>
  <si>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</si>
  <si>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</si>
  <si>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</si>
  <si>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</si>
  <si>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</si>
  <si>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</si>
  <si>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</si>
  <si>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</si>
  <si>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</si>
  <si>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</si>
  <si>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</si>
  <si>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</si>
  <si>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</si>
  <si>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</si>
  <si>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</si>
  <si>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</si>
  <si>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</si>
  <si>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</si>
  <si>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</si>
  <si>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</si>
  <si>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</si>
  <si>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</si>
  <si>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</si>
  <si>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</si>
  <si>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</si>
  <si>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</si>
  <si>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</si>
  <si>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</si>
  <si>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</si>
  <si>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</si>
  <si>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</si>
  <si>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</si>
  <si>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</si>
  <si>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</si>
  <si>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</si>
  <si>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</si>
  <si>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</si>
  <si>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</si>
  <si>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</si>
  <si>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</si>
  <si>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</si>
  <si>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</si>
  <si>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</si>
  <si>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</si>
  <si>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</si>
  <si>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</si>
  <si>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</si>
  <si>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</si>
  <si>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</si>
  <si>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</si>
  <si>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</si>
  <si>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</si>
  <si>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</si>
  <si>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</si>
  <si>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</si>
  <si>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</si>
  <si>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</si>
  <si>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</si>
  <si>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</si>
  <si>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</si>
  <si>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</si>
  <si>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</si>
  <si>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</si>
  <si>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</si>
  <si>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</si>
  <si>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</si>
  <si>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</si>
  <si>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</si>
  <si>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</si>
  <si>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</si>
  <si>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</si>
  <si>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</si>
  <si>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</si>
  <si>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</si>
  <si>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</si>
  <si>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</si>
  <si>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</si>
  <si>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</si>
  <si>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</si>
  <si>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</si>
  <si>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</si>
  <si>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</si>
  <si>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</si>
  <si>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</si>
  <si>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</si>
  <si>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</si>
  <si>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</si>
  <si>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</si>
  <si>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</si>
  <si>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</si>
  <si>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</si>
  <si>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</si>
  <si>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</si>
  <si>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</si>
  <si>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</si>
  <si>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</si>
  <si>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</si>
  <si>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</si>
  <si>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</si>
  <si>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</si>
  <si>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</si>
  <si>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</si>
  <si>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</si>
  <si>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</si>
  <si>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</si>
  <si>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</si>
  <si>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</si>
  <si>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</si>
  <si>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</si>
  <si>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</si>
  <si>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</si>
  <si>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</si>
  <si>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</si>
  <si>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</si>
  <si>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</si>
  <si>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</si>
  <si>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</si>
  <si>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</si>
  <si>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</si>
  <si>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</si>
  <si>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</si>
  <si>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</si>
  <si>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</si>
  <si>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</si>
  <si>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</si>
  <si>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</si>
  <si>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</si>
  <si>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</si>
  <si>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</si>
  <si>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</si>
  <si>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</si>
  <si>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</si>
  <si>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</si>
  <si>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</si>
  <si>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</si>
  <si>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</si>
  <si>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</si>
  <si>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</si>
  <si>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</si>
  <si>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</si>
  <si>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</si>
  <si>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</si>
  <si>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</si>
  <si>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</si>
  <si>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</si>
  <si>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</si>
  <si>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</si>
  <si>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</si>
  <si>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</si>
  <si>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</si>
  <si>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</si>
  <si>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</si>
  <si>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</si>
  <si>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</si>
  <si>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</si>
  <si>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</si>
  <si>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</si>
  <si>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</si>
  <si>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</si>
  <si>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</si>
  <si>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</si>
  <si>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</si>
  <si>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</si>
  <si>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</si>
  <si>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</si>
  <si>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</si>
  <si>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</si>
  <si>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</si>
  <si>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</si>
  <si>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</si>
  <si>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</si>
  <si>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</si>
  <si>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</si>
  <si>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</si>
  <si>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</si>
  <si>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</si>
  <si>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</si>
  <si>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</si>
  <si>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</si>
  <si>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</si>
  <si>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</si>
  <si>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</si>
  <si>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</si>
  <si>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</si>
  <si>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</si>
  <si>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</si>
  <si>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</si>
  <si>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</si>
  <si>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</si>
  <si>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</si>
  <si>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</si>
  <si>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</si>
  <si>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</si>
  <si>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</si>
  <si>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</si>
  <si>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</si>
  <si>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</si>
  <si>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</si>
  <si>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</si>
  <si>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</si>
  <si>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</si>
  <si>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</si>
  <si>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</si>
  <si>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</si>
  <si>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</si>
  <si>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</si>
  <si>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</si>
  <si>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</si>
  <si>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</si>
  <si>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</si>
  <si>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</si>
  <si>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</si>
  <si>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</si>
  <si>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</si>
  <si>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</si>
  <si>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</si>
  <si>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</si>
  <si>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</si>
  <si>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</si>
  <si>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</si>
  <si>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</si>
  <si>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</si>
  <si>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</si>
  <si>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</si>
  <si>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</si>
  <si>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</si>
  <si>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</si>
  <si>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</si>
  <si>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</si>
  <si>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</si>
  <si>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</si>
  <si>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</si>
  <si>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</si>
  <si>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</si>
  <si>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</si>
  <si>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</si>
  <si>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</si>
  <si>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</si>
  <si>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</si>
  <si>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</si>
  <si>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</si>
  <si>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</si>
  <si>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</si>
  <si>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</si>
  <si>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</si>
  <si>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</si>
  <si>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</si>
  <si>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</si>
  <si>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</si>
  <si>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</si>
  <si>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</si>
  <si>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</si>
  <si>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</si>
  <si>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</si>
  <si>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</si>
  <si>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</si>
  <si>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</si>
  <si>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</si>
  <si>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</si>
  <si>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</si>
  <si>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</si>
  <si>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</si>
  <si>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</si>
  <si>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</si>
  <si>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</si>
  <si>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</si>
  <si>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</si>
  <si>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</si>
  <si>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</si>
  <si>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</si>
  <si>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</si>
  <si>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</si>
  <si>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</si>
  <si>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</si>
  <si>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</si>
  <si>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</si>
  <si>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</si>
  <si>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</si>
  <si>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</si>
  <si>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</si>
  <si>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</si>
  <si>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</si>
  <si>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</si>
  <si>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</si>
  <si>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</si>
  <si>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</si>
  <si>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</si>
  <si>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</si>
  <si>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</si>
  <si>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</si>
  <si>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</si>
  <si>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</si>
  <si>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</si>
  <si>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</si>
  <si>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</si>
  <si>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</si>
  <si>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</si>
  <si>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</si>
  <si>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</si>
  <si>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</si>
  <si>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</si>
  <si>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</si>
  <si>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</si>
  <si>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</si>
  <si>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</si>
  <si>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</si>
  <si>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</si>
  <si>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</si>
  <si>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</si>
  <si>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</si>
  <si>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</si>
  <si>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</si>
  <si>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</si>
  <si>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</si>
  <si>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</si>
  <si>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</si>
  <si>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</si>
  <si>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</si>
  <si>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</si>
  <si>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</si>
  <si>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</si>
  <si>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</si>
  <si>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</si>
  <si>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</si>
  <si>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</si>
  <si>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</si>
  <si>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</si>
  <si>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</si>
  <si>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</si>
  <si>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</si>
  <si>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</si>
  <si>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</si>
  <si>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</si>
  <si>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</si>
  <si>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</si>
  <si>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</si>
  <si>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</si>
  <si>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</si>
  <si>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</si>
  <si>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</si>
  <si>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</si>
  <si>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</si>
  <si>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</si>
  <si>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</si>
  <si>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</si>
  <si>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</si>
  <si>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</si>
  <si>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</si>
  <si>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</si>
  <si>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</si>
  <si>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</si>
  <si>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</si>
  <si>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</si>
  <si>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</si>
  <si>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</si>
  <si>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</si>
  <si>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</si>
  <si>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</si>
  <si>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</si>
  <si>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</si>
  <si>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</si>
  <si>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</si>
  <si>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</si>
  <si>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</si>
  <si>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</si>
  <si>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</si>
  <si>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</si>
  <si>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</si>
  <si>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</si>
  <si>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</si>
  <si>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</si>
  <si>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</si>
  <si>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</si>
  <si>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</si>
  <si>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</si>
  <si>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</si>
  <si>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</si>
  <si>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</si>
  <si>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</si>
  <si>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</si>
  <si>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</si>
  <si>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</si>
  <si>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</si>
  <si>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</si>
  <si>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</si>
  <si>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</si>
  <si>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</si>
  <si>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</si>
  <si>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</si>
  <si>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</si>
  <si>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</si>
  <si>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</si>
  <si>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</si>
  <si>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</si>
  <si>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</si>
  <si>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</si>
  <si>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</si>
  <si>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</si>
  <si>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</si>
  <si>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</si>
  <si>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</si>
  <si>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</si>
  <si>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</si>
  <si>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</si>
  <si>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</si>
  <si>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</si>
  <si>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</si>
  <si>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</si>
  <si>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</si>
  <si>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</si>
  <si>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</si>
  <si>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</si>
  <si>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</si>
  <si>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</si>
  <si>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</si>
  <si>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</si>
  <si>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</si>
  <si>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</si>
  <si>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</si>
  <si>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</si>
  <si>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</si>
  <si>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</si>
  <si>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</si>
  <si>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</si>
  <si>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</si>
  <si>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</si>
  <si>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</si>
  <si>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</si>
  <si>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</si>
  <si>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</si>
  <si>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</si>
  <si>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</si>
  <si>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</si>
  <si>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</si>
  <si>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</si>
  <si>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</si>
  <si>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</si>
  <si>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</si>
  <si>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</si>
  <si>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</si>
  <si>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</si>
  <si>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</si>
  <si>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</si>
  <si>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</si>
  <si>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</si>
  <si>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</si>
  <si>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</si>
  <si>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</si>
  <si>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</si>
  <si>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</si>
  <si>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</si>
  <si>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</si>
  <si>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</si>
  <si>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</si>
  <si>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</si>
  <si>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</si>
  <si>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</si>
  <si>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</si>
  <si>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</si>
  <si>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</si>
  <si>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</si>
  <si>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</si>
  <si>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</si>
  <si>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</si>
  <si>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</si>
  <si>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</si>
  <si>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</si>
  <si>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</si>
  <si>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</si>
  <si>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</si>
  <si>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</si>
  <si>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</si>
  <si>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</si>
  <si>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</si>
  <si>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</si>
  <si>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</si>
  <si>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</si>
  <si>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</si>
  <si>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</si>
  <si>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</si>
  <si>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</si>
  <si>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</si>
  <si>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</si>
  <si>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</si>
  <si>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</si>
  <si>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</si>
  <si>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</si>
  <si>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</si>
  <si>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</si>
  <si>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</si>
  <si>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</si>
  <si>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</si>
  <si>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</si>
  <si>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</si>
  <si>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</si>
  <si>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</si>
  <si>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</si>
  <si>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</si>
  <si>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</si>
  <si>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</si>
  <si>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</si>
  <si>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</si>
  <si>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</si>
  <si>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</si>
  <si>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</si>
  <si>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</si>
  <si>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</si>
  <si>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</si>
  <si>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</si>
  <si>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</si>
  <si>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</si>
  <si>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</si>
  <si>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</si>
  <si>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</si>
  <si>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</si>
  <si>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</si>
  <si>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</si>
  <si>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</si>
  <si>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</si>
  <si>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</si>
  <si>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</si>
  <si>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</si>
  <si>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</si>
  <si>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</si>
  <si>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</si>
  <si>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</si>
  <si>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</si>
  <si>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</si>
  <si>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</si>
  <si>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</si>
  <si>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</si>
  <si>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</si>
  <si>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</si>
  <si>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</si>
  <si>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</si>
  <si>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</si>
  <si>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</si>
  <si>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</si>
  <si>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</si>
  <si>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</si>
  <si>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</si>
  <si>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</si>
  <si>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</si>
  <si>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</si>
  <si>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</si>
  <si>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</si>
  <si>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</si>
  <si>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</si>
  <si>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</si>
  <si>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</si>
  <si>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</si>
  <si>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</si>
  <si>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</si>
  <si>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</si>
  <si>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</si>
  <si>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</si>
  <si>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</si>
  <si>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</si>
  <si>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</si>
  <si>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</si>
  <si>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</si>
  <si>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</si>
  <si>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</si>
  <si>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</si>
  <si>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</si>
  <si>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</si>
  <si>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</si>
  <si>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</si>
  <si>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</si>
  <si>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</si>
  <si>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</si>
  <si>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</si>
  <si>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</si>
  <si>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</si>
  <si>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</si>
  <si>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</si>
  <si>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</si>
  <si>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</si>
  <si>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</si>
  <si>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</si>
  <si>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</si>
  <si>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</si>
  <si>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</si>
  <si>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</si>
  <si>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</si>
  <si>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</si>
  <si>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</si>
  <si>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</si>
  <si>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</si>
  <si>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</si>
  <si>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</si>
  <si>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</si>
  <si>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</si>
  <si>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</si>
  <si>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</si>
  <si>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</si>
  <si>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</si>
  <si>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</si>
  <si>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</si>
  <si>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</si>
  <si>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</si>
  <si>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</si>
  <si>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</si>
  <si>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</si>
  <si>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</si>
  <si>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</si>
  <si>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</si>
  <si>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</si>
  <si>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</si>
  <si>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</si>
  <si>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</si>
  <si>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</si>
  <si>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</si>
  <si>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</si>
  <si>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</si>
  <si>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</si>
  <si>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</si>
  <si>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</si>
  <si>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</si>
  <si>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</si>
  <si>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</si>
  <si>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</si>
  <si>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</si>
  <si>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</si>
  <si>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</si>
  <si>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</si>
  <si>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</si>
  <si>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</si>
  <si>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</si>
  <si>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</si>
  <si>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</si>
  <si>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</si>
  <si>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</si>
  <si>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</si>
  <si>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</si>
  <si>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</si>
  <si>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</si>
  <si>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</si>
  <si>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</si>
  <si>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</si>
  <si>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</si>
  <si>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</si>
  <si>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</si>
  <si>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</si>
  <si>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</si>
  <si>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</si>
  <si>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</si>
  <si>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</si>
  <si>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</si>
  <si>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</si>
  <si>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</si>
  <si>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</si>
  <si>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</si>
  <si>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</si>
  <si>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</si>
  <si>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</si>
  <si>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</si>
  <si>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</si>
  <si>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</si>
  <si>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</si>
  <si>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</si>
  <si>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</si>
  <si>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</si>
  <si>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</si>
  <si>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</si>
  <si>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</si>
  <si>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</si>
  <si>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</si>
  <si>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</si>
  <si>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</si>
  <si>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</si>
  <si>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</si>
  <si>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</si>
  <si>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</si>
  <si>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</si>
  <si>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</si>
  <si>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</si>
  <si>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</si>
  <si>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</si>
  <si>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</si>
  <si>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</si>
  <si>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</si>
  <si>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</si>
  <si>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</si>
  <si>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</si>
  <si>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</si>
  <si>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</si>
  <si>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</si>
  <si>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</si>
  <si>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</si>
  <si>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</si>
  <si>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</si>
  <si>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</si>
  <si>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</si>
  <si>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</si>
  <si>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</si>
  <si>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</si>
  <si>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</si>
  <si>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</si>
  <si>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</si>
  <si>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</si>
  <si>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</si>
  <si>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</si>
  <si>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</si>
  <si>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</si>
  <si>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</si>
  <si>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</si>
  <si>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</si>
  <si>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</si>
  <si>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</si>
  <si>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</si>
  <si>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</si>
  <si>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</si>
  <si>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</si>
  <si>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</si>
  <si>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</si>
  <si>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</si>
  <si>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</si>
  <si>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</si>
  <si>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</si>
  <si>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</si>
  <si>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</si>
  <si>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</si>
  <si>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</si>
  <si>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</si>
  <si>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</si>
  <si>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</si>
  <si>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</si>
  <si>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</si>
  <si>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</si>
  <si>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</si>
  <si>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</si>
  <si>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</si>
  <si>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</si>
  <si>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</si>
  <si>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</si>
  <si>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</si>
  <si>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</si>
  <si>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</si>
  <si>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</si>
  <si>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</si>
  <si>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</si>
  <si>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</si>
  <si>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</si>
  <si>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</si>
  <si>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</si>
  <si>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</si>
  <si>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</si>
  <si>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</si>
  <si>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</si>
  <si>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</si>
  <si>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</si>
  <si>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</si>
  <si>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</si>
  <si>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</si>
  <si>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</si>
  <si>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</si>
  <si>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</si>
  <si>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</si>
  <si>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</si>
  <si>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</si>
  <si>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</si>
  <si>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</si>
  <si>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</si>
  <si>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</si>
  <si>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</si>
  <si>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</si>
  <si>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</si>
  <si>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</si>
  <si>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</si>
  <si>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</si>
  <si>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</si>
  <si>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</si>
  <si>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</si>
  <si>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</si>
  <si>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</si>
  <si>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</si>
  <si>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</si>
  <si>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</si>
  <si>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</si>
  <si>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</si>
  <si>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</si>
  <si>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</si>
  <si>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</si>
  <si>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</si>
  <si>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</si>
  <si>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</si>
  <si>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</si>
  <si>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</si>
  <si>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</si>
  <si>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</si>
  <si>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</si>
  <si>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</si>
  <si>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</si>
  <si>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</si>
  <si>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</si>
  <si>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</si>
  <si>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</si>
  <si>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</si>
  <si>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</si>
  <si>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</si>
  <si>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</si>
  <si>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</si>
  <si>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</si>
  <si>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</si>
  <si>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</si>
  <si>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</si>
  <si>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</si>
  <si>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</si>
  <si>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</si>
  <si>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</si>
  <si>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</si>
  <si>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</si>
  <si>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</si>
  <si>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</si>
  <si>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</si>
  <si>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</si>
  <si>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</si>
  <si>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</si>
  <si>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</si>
  <si>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</si>
  <si>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</si>
  <si>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</si>
  <si>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</si>
  <si>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</si>
  <si>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</si>
  <si>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</si>
  <si>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</si>
  <si>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</si>
  <si>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</si>
  <si>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</si>
  <si>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</si>
  <si>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</si>
  <si>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</si>
  <si>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</si>
  <si>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</si>
  <si>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</si>
  <si>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</si>
  <si>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</si>
  <si>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</si>
  <si>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</si>
  <si>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</si>
  <si>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</si>
  <si>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</si>
  <si>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</si>
  <si>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</si>
  <si>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</si>
  <si>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</si>
  <si>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</si>
  <si>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</si>
  <si>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</si>
  <si>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</si>
  <si>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</si>
  <si>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</si>
  <si>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</si>
  <si>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</si>
  <si>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</si>
  <si>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</si>
  <si>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</si>
  <si>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</si>
  <si>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</si>
  <si>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</si>
  <si>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</si>
  <si>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</si>
  <si>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</si>
  <si>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</si>
  <si>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</si>
  <si>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</si>
  <si>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</si>
  <si>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</si>
  <si>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</si>
  <si>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</si>
  <si>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</si>
  <si>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</si>
  <si>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</si>
  <si>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</si>
  <si>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</si>
  <si>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</si>
  <si>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</si>
  <si>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</si>
  <si>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</si>
  <si>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</si>
  <si>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</si>
  <si>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</si>
  <si>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</si>
  <si>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</si>
  <si>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</si>
  <si>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</si>
  <si>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</si>
  <si>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</si>
  <si>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</si>
  <si>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</si>
  <si>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</si>
  <si>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</si>
  <si>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</si>
  <si>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</si>
  <si>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</si>
  <si>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</si>
  <si>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</si>
  <si>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</si>
  <si>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</si>
  <si>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</si>
  <si>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</si>
  <si>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</si>
  <si>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</si>
  <si>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</si>
  <si>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</si>
  <si>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</si>
  <si>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</si>
  <si>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</si>
  <si>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</si>
  <si>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</si>
  <si>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</si>
  <si>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</si>
  <si>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</si>
  <si>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</si>
  <si>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</si>
  <si>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</si>
  <si>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</si>
  <si>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</si>
  <si>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</si>
  <si>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</si>
  <si>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</si>
  <si>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</si>
  <si>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</si>
  <si>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</si>
  <si>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</si>
  <si>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</si>
  <si>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</si>
  <si>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</si>
  <si>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</si>
  <si>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</si>
  <si>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</si>
  <si>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</si>
  <si>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</si>
  <si>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</si>
  <si>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</si>
  <si>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</si>
  <si>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</si>
  <si>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</si>
  <si>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</si>
  <si>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</si>
  <si>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</si>
  <si>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</si>
  <si>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</si>
  <si>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</si>
  <si>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</si>
  <si>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</si>
  <si>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</si>
  <si>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</si>
  <si>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</si>
  <si>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</si>
  <si>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</si>
  <si>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</si>
  <si>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</si>
  <si>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</si>
  <si>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</si>
  <si>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</si>
  <si>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</si>
  <si>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</si>
  <si>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</si>
  <si>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</si>
  <si>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</si>
  <si>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</si>
  <si>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</si>
  <si>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</si>
  <si>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</si>
  <si>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</si>
  <si>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</si>
  <si>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</si>
  <si>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</si>
  <si>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</si>
  <si>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</si>
  <si>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</si>
  <si>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</si>
  <si>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</si>
  <si>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</si>
  <si>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</si>
  <si>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</si>
  <si>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</si>
  <si>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</si>
  <si>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</si>
  <si>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</si>
  <si>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</si>
  <si>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</si>
  <si>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</si>
  <si>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</si>
  <si>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</si>
  <si>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</si>
  <si>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</si>
  <si>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</si>
  <si>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</si>
  <si>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</si>
  <si>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</si>
  <si>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</si>
  <si>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</si>
  <si>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</si>
  <si>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</si>
  <si>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</si>
  <si>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</si>
  <si>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</si>
  <si>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</si>
  <si>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</si>
  <si>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</si>
  <si>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</si>
  <si>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</si>
  <si>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</si>
  <si>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</si>
  <si>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</si>
  <si>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</si>
  <si>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</si>
  <si>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</si>
  <si>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</si>
  <si>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</si>
  <si>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</si>
  <si>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</si>
  <si>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</si>
  <si>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</si>
  <si>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</si>
  <si>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</si>
  <si>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</si>
  <si>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</si>
  <si>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</si>
  <si>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</si>
  <si>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</si>
  <si>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</si>
  <si>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</si>
  <si>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</si>
  <si>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</si>
  <si>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</si>
  <si>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</si>
  <si>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</si>
  <si>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</si>
  <si>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</si>
  <si>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</si>
  <si>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</si>
  <si>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</si>
  <si>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</si>
  <si>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</si>
  <si>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</si>
  <si>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</si>
  <si>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</si>
  <si>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</si>
  <si>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</si>
  <si>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</si>
  <si>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</si>
  <si>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</si>
  <si>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</si>
  <si>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</si>
  <si>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</si>
  <si>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</si>
  <si>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</si>
  <si>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</si>
  <si>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</si>
  <si>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</si>
  <si>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</si>
  <si>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</si>
  <si>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</si>
  <si>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</si>
  <si>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</si>
  <si>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</si>
  <si>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</si>
  <si>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</si>
  <si>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</si>
  <si>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</si>
  <si>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</si>
  <si>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</si>
  <si>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</si>
  <si>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</si>
  <si>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</si>
  <si>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</si>
  <si>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</si>
  <si>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</si>
  <si>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</si>
  <si>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</si>
  <si>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</si>
  <si>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</si>
  <si>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</si>
  <si>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</si>
  <si>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</si>
  <si>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</si>
  <si>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</si>
  <si>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</si>
  <si>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</si>
  <si>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</si>
  <si>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</si>
  <si>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</si>
  <si>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</si>
  <si>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</si>
  <si>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</si>
  <si>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</si>
  <si>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</si>
  <si>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</si>
  <si>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</si>
  <si>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</si>
  <si>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</si>
  <si>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</si>
  <si>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</si>
  <si>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</si>
  <si>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</si>
  <si>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</si>
  <si>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</si>
  <si>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</si>
  <si>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</si>
  <si>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</si>
  <si>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</si>
  <si>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</si>
  <si>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</si>
  <si>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</si>
  <si>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</si>
  <si>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</si>
  <si>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</si>
  <si>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</si>
  <si>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</si>
  <si>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</si>
  <si>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</si>
  <si>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</si>
  <si>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</si>
  <si>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</si>
  <si>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</si>
  <si>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</si>
  <si>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</si>
  <si>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</si>
  <si>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</si>
  <si>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</si>
  <si>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</si>
  <si>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</si>
  <si>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</si>
  <si>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</si>
  <si>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</si>
  <si>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</si>
  <si>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</si>
  <si>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</si>
  <si>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</si>
  <si>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</si>
  <si>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</si>
  <si>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</si>
  <si>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</si>
  <si>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</si>
  <si>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</si>
  <si>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</si>
  <si>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</si>
  <si>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</si>
  <si>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</si>
  <si>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</si>
  <si>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</si>
  <si>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</si>
  <si>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</si>
  <si>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</si>
  <si>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</si>
  <si>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</si>
  <si>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</si>
  <si>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</si>
  <si>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</si>
  <si>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</si>
  <si>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</si>
  <si>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</si>
  <si>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</si>
  <si>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</si>
  <si>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</si>
  <si>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</si>
  <si>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</si>
  <si>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</si>
  <si>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</si>
  <si>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</si>
  <si>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</si>
  <si>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</si>
  <si>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</si>
  <si>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</si>
  <si>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</si>
  <si>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</si>
  <si>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</si>
  <si>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</si>
  <si>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</si>
  <si>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</si>
  <si>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</si>
  <si>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</si>
  <si>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</si>
  <si>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</si>
  <si>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</si>
  <si>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</si>
  <si>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</si>
  <si>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</si>
  <si>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</si>
  <si>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</si>
  <si>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</si>
  <si>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</si>
  <si>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</si>
  <si>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</si>
  <si>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</si>
  <si>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</si>
  <si>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</si>
  <si>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</si>
  <si>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</si>
  <si>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</si>
  <si>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</si>
  <si>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</si>
  <si>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</si>
  <si>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</si>
  <si>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</si>
  <si>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</si>
  <si>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</si>
  <si>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</si>
  <si>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</si>
  <si>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</si>
  <si>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</si>
  <si>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</si>
  <si>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</si>
  <si>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</si>
  <si>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</si>
  <si>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</si>
  <si>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</si>
  <si>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</si>
  <si>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</si>
  <si>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</si>
  <si>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</si>
  <si>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</si>
  <si>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</si>
  <si>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</si>
  <si>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</si>
  <si>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</si>
  <si>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</si>
  <si>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</si>
  <si>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</si>
  <si>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</si>
  <si>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</si>
  <si>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</si>
  <si>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</si>
  <si>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</si>
  <si>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</si>
  <si>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</si>
  <si>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</si>
  <si>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</si>
  <si>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</si>
  <si>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</si>
  <si>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</si>
  <si>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</si>
  <si>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</si>
  <si>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</si>
  <si>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</si>
  <si>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</si>
  <si>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</si>
  <si>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</si>
  <si>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</si>
  <si>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</si>
  <si>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</si>
  <si>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</si>
  <si>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</si>
  <si>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</si>
  <si>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</si>
  <si>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</si>
  <si>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</si>
  <si>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</si>
  <si>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</si>
  <si>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</si>
  <si>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</si>
  <si>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</si>
  <si>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</si>
  <si>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</si>
  <si>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</si>
  <si>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</si>
  <si>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</si>
  <si>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</si>
  <si>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</si>
  <si>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</si>
  <si>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</si>
  <si>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</si>
  <si>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</si>
  <si>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</si>
  <si>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</si>
  <si>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</si>
  <si>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</si>
  <si>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</si>
  <si>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</si>
  <si>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</si>
  <si>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</si>
  <si>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</si>
  <si>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</si>
  <si>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</si>
  <si>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</si>
  <si>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</si>
  <si>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</si>
  <si>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</si>
  <si>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</si>
  <si>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</si>
  <si>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</si>
  <si>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</si>
  <si>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</si>
  <si>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</si>
  <si>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</si>
  <si>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</si>
  <si>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</si>
  <si>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</si>
  <si>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</si>
  <si>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</si>
  <si>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</si>
  <si>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</si>
  <si>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</si>
  <si>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</si>
  <si>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</si>
  <si>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</si>
  <si>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</si>
  <si>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</si>
  <si>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</si>
  <si>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</si>
  <si>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</si>
  <si>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</si>
  <si>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</si>
  <si>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</si>
  <si>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</si>
  <si>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</si>
  <si>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</si>
  <si>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</si>
  <si>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</si>
  <si>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</si>
  <si>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</si>
  <si>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</si>
  <si>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</si>
  <si>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</si>
  <si>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</si>
  <si>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</si>
  <si>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</si>
  <si>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</si>
  <si>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</si>
  <si>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</si>
  <si>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</si>
  <si>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</si>
  <si>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</si>
  <si>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</si>
  <si>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</si>
  <si>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</si>
  <si>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</si>
  <si>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</si>
  <si>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</si>
  <si>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</si>
  <si>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</si>
  <si>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</si>
  <si>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</si>
  <si>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</si>
  <si>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</si>
  <si>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</si>
  <si>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</si>
  <si>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</si>
  <si>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</si>
  <si>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</si>
  <si>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</si>
  <si>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</si>
  <si>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</si>
  <si>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</si>
  <si>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</si>
  <si>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</si>
  <si>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</si>
  <si>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</si>
  <si>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</si>
  <si>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</si>
  <si>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</si>
  <si>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</si>
  <si>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</si>
  <si>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</si>
  <si>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</si>
  <si>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</si>
  <si>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</si>
  <si>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</si>
  <si>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</si>
  <si>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</si>
  <si>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</si>
  <si>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</si>
  <si>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</si>
  <si>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</si>
  <si>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</si>
  <si>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</si>
  <si>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</si>
  <si>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</si>
  <si>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</si>
  <si>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</si>
  <si>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</si>
  <si>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</si>
  <si>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</si>
  <si>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</si>
  <si>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</si>
  <si>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</si>
  <si>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</si>
  <si>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</si>
  <si>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</si>
  <si>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</si>
  <si>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</si>
  <si>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</si>
  <si>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</si>
  <si>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</si>
  <si>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</si>
  <si>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</si>
  <si>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</si>
  <si>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</si>
  <si>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</si>
  <si>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</si>
  <si>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</si>
  <si>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</si>
  <si>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</si>
  <si>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</si>
  <si>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</si>
  <si>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</si>
  <si>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</si>
  <si>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</si>
  <si>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</si>
  <si>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</si>
  <si>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</si>
  <si>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</si>
  <si>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</si>
  <si>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</si>
  <si>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</si>
  <si>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</si>
  <si>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</si>
  <si>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</si>
  <si>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</si>
  <si>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</si>
  <si>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</si>
  <si>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</si>
  <si>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</si>
  <si>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</si>
  <si>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</si>
  <si>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</si>
  <si>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</si>
  <si>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</si>
  <si>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</si>
  <si>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</si>
  <si>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</si>
  <si>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</si>
  <si>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</si>
  <si>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</si>
  <si>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</si>
  <si>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</si>
  <si>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</si>
  <si>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</si>
  <si>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</si>
  <si>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</si>
  <si>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</si>
  <si>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</si>
  <si>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</si>
  <si>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</si>
  <si>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</si>
  <si>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</si>
  <si>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</si>
  <si>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</si>
  <si>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</si>
  <si>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</si>
  <si>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</si>
  <si>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</si>
  <si>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</si>
  <si>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</si>
  <si>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</si>
  <si>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</si>
  <si>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</si>
  <si>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</si>
  <si>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</si>
  <si>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</si>
  <si>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</si>
  <si>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</si>
  <si>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</si>
  <si>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</si>
  <si>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</si>
  <si>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</si>
  <si>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</si>
  <si>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</si>
  <si>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</si>
  <si>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</si>
  <si>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</si>
  <si>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</si>
  <si>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</si>
  <si>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</si>
  <si>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</si>
  <si>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</si>
  <si>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</si>
  <si>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</si>
  <si>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</si>
  <si>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</si>
  <si>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</si>
  <si>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</si>
  <si>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</si>
  <si>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</si>
  <si>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</si>
  <si>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</si>
  <si>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</si>
  <si>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</si>
  <si>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</si>
  <si>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</si>
  <si>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</si>
  <si>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</si>
  <si>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</si>
  <si>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</si>
  <si>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</si>
  <si>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</si>
  <si>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</si>
  <si>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</si>
  <si>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</si>
  <si>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</si>
  <si>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</si>
  <si>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</si>
  <si>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</si>
  <si>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</si>
  <si>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</si>
  <si>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</si>
  <si>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</si>
  <si>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</si>
  <si>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</si>
  <si>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</si>
  <si>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</si>
  <si>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</si>
  <si>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</si>
  <si>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</si>
  <si>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</si>
  <si>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</si>
  <si>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</si>
  <si>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</si>
  <si>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</si>
  <si>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</si>
  <si>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</si>
  <si>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</si>
  <si>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</si>
  <si>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</si>
  <si>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</si>
  <si>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</si>
  <si>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</si>
  <si>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</si>
  <si>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</si>
  <si>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</si>
  <si>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</si>
  <si>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</si>
  <si>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</si>
  <si>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</si>
  <si>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</si>
  <si>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</si>
  <si>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</si>
  <si>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</si>
  <si>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</si>
  <si>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</si>
  <si>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</si>
  <si>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</si>
  <si>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</si>
  <si>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</si>
  <si>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</si>
  <si>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</si>
  <si>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</si>
  <si>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</si>
  <si>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</si>
  <si>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</si>
  <si>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</si>
  <si>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</si>
  <si>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</si>
  <si>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</si>
  <si>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</si>
  <si>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</si>
  <si>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</si>
  <si>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</si>
  <si>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</si>
  <si>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</si>
  <si>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</si>
  <si>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</si>
  <si>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</si>
  <si>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</si>
  <si>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</si>
  <si>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</si>
  <si>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</si>
  <si>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</si>
  <si>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</si>
  <si>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</si>
  <si>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</si>
  <si>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</si>
  <si>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</si>
  <si>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</si>
  <si>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</si>
  <si>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</si>
  <si>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</si>
  <si>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</si>
  <si>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</si>
  <si>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</si>
  <si>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</si>
  <si>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</si>
  <si>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</si>
  <si>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</si>
  <si>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</si>
  <si>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</si>
  <si>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</si>
  <si>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</si>
  <si>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</si>
  <si>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</si>
  <si>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</si>
  <si>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</si>
  <si>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</si>
  <si>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</si>
  <si>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</si>
  <si>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</si>
  <si>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</si>
  <si>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</si>
  <si>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</si>
  <si>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</si>
  <si>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</si>
  <si>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</si>
  <si>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</si>
  <si>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</si>
  <si>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</si>
  <si>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</si>
  <si>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</si>
  <si>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</si>
  <si>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</si>
  <si>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</si>
  <si>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</si>
  <si>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</si>
  <si>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</si>
  <si>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</si>
  <si>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</si>
  <si>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</si>
  <si>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</si>
  <si>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</si>
  <si>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</si>
  <si>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</si>
  <si>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</si>
  <si>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</si>
  <si>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</si>
  <si>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</si>
  <si>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</si>
  <si>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</si>
  <si>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</si>
  <si>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</si>
  <si>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</si>
  <si>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</si>
  <si>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</si>
  <si>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</si>
  <si>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</si>
  <si>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</si>
  <si>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</si>
  <si>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</si>
  <si>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</si>
  <si>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</si>
  <si>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</si>
  <si>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</si>
  <si>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</si>
  <si>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</si>
  <si>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</si>
  <si>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</si>
  <si>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</si>
  <si>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</si>
  <si>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</si>
  <si>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</si>
  <si>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</si>
  <si>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</si>
  <si>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</si>
  <si>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</si>
  <si>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</si>
  <si>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</si>
  <si>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</si>
  <si>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</si>
  <si>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</si>
  <si>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</si>
  <si>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</si>
  <si>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</si>
  <si>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</si>
  <si>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</si>
  <si>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</si>
  <si>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</si>
  <si>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</si>
  <si>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</si>
  <si>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</si>
  <si>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</si>
  <si>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</si>
  <si>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</si>
  <si>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</si>
  <si>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</si>
  <si>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</si>
  <si>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</si>
  <si>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</si>
  <si>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</si>
  <si>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</si>
  <si>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</si>
  <si>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</si>
  <si>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</si>
  <si>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</si>
  <si>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</si>
  <si>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</si>
  <si>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</si>
  <si>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</si>
  <si>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</si>
  <si>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</si>
  <si>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</si>
  <si>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</si>
  <si>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</si>
  <si>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</si>
  <si>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</si>
  <si>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</si>
  <si>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</si>
  <si>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</si>
  <si>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</si>
  <si>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</si>
  <si>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</si>
  <si>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</si>
  <si>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</si>
  <si>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</si>
  <si>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</si>
  <si>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</si>
  <si>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</si>
  <si>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</si>
  <si>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</si>
  <si>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</si>
  <si>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</si>
  <si>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</si>
  <si>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</si>
  <si>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</si>
  <si>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</si>
  <si>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</si>
  <si>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</si>
  <si>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</si>
  <si>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</si>
  <si>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</si>
  <si>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</si>
  <si>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</si>
  <si>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</si>
  <si>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</si>
  <si>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</si>
  <si>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</si>
  <si>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</si>
  <si>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</si>
  <si>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</si>
  <si>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</si>
  <si>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</si>
  <si>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</si>
  <si>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</si>
  <si>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</si>
  <si>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</si>
  <si>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</si>
  <si>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</si>
  <si>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</si>
  <si>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</si>
  <si>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</si>
  <si>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</si>
  <si>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</si>
  <si>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</si>
  <si>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</si>
  <si>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</si>
  <si>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</si>
  <si>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</si>
  <si>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</si>
  <si>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</si>
  <si>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</si>
  <si>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</si>
  <si>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</si>
  <si>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</si>
  <si>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</si>
  <si>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</si>
  <si>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</si>
  <si>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</si>
  <si>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</si>
  <si>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</si>
  <si>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</si>
  <si>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</si>
  <si>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</si>
  <si>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</si>
  <si>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</si>
  <si>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</si>
  <si>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</si>
  <si>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</si>
  <si>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</si>
  <si>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</si>
  <si>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</si>
  <si>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</si>
  <si>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</si>
  <si>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</si>
  <si>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</si>
  <si>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</si>
  <si>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</si>
  <si>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</si>
  <si>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</si>
  <si>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</si>
  <si>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</si>
  <si>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</si>
  <si>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</si>
  <si>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</si>
  <si>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</si>
  <si>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</si>
  <si>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</si>
  <si>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</si>
  <si>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</si>
  <si>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</si>
  <si>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</si>
  <si>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</si>
  <si>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</si>
  <si>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</si>
  <si>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</si>
  <si>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</si>
  <si>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</si>
  <si>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</si>
  <si>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</si>
  <si>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</si>
  <si>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</si>
  <si>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</si>
  <si>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</si>
  <si>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</si>
  <si>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</si>
  <si>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</si>
  <si>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</si>
  <si>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</si>
  <si>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</si>
  <si>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</si>
  <si>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</si>
  <si>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</si>
  <si>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</si>
  <si>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</si>
  <si>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</si>
  <si>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</si>
  <si>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</si>
  <si>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</si>
  <si>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</si>
  <si>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</si>
  <si>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</si>
  <si>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</si>
  <si>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</si>
  <si>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</si>
  <si>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</si>
  <si>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</si>
  <si>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</si>
  <si>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</si>
  <si>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</si>
  <si>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</si>
  <si>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</si>
  <si>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</si>
  <si>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</si>
  <si>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</si>
  <si>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</si>
  <si>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</si>
  <si>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</si>
  <si>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</si>
  <si>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</si>
  <si>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</si>
  <si>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</si>
  <si>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</si>
  <si>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</si>
  <si>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</si>
  <si>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</si>
  <si>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</si>
  <si>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</si>
  <si>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</si>
  <si>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</si>
  <si>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</si>
  <si>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</si>
  <si>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</si>
  <si>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</si>
  <si>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</si>
  <si>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</si>
  <si>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</si>
  <si>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</si>
  <si>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</si>
  <si>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</si>
  <si>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</si>
  <si>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</si>
  <si>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</si>
  <si>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</si>
  <si>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</si>
  <si>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</si>
  <si>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</si>
  <si>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</si>
  <si>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</si>
  <si>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</si>
  <si>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</si>
  <si>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</si>
  <si>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</si>
  <si>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</si>
  <si>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</si>
  <si>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</si>
  <si>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</si>
  <si>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</si>
  <si>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</si>
  <si>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</si>
  <si>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</si>
  <si>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</si>
  <si>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</si>
  <si>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</si>
  <si>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</si>
  <si>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</si>
  <si>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</si>
  <si>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</si>
  <si>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</si>
  <si>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</si>
  <si>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</si>
  <si>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</si>
  <si>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</si>
  <si>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</si>
  <si>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</si>
  <si>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</si>
  <si>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</si>
  <si>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</si>
  <si>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</si>
  <si>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</si>
  <si>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</si>
  <si>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</si>
  <si>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</si>
  <si>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</si>
  <si>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</si>
  <si>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</si>
  <si>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</si>
  <si>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</si>
  <si>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</si>
  <si>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</si>
  <si>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</si>
  <si>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</si>
  <si>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</si>
  <si>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</si>
  <si>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</si>
  <si>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</si>
  <si>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</si>
  <si>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</si>
  <si>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</si>
  <si>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</si>
  <si>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</si>
  <si>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</si>
  <si>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</si>
  <si>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</si>
  <si>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</si>
  <si>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</si>
  <si>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</si>
  <si>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</si>
  <si>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</si>
  <si>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</si>
  <si>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</si>
  <si>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</si>
  <si>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</si>
  <si>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</si>
  <si>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</si>
  <si>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</si>
  <si>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</si>
  <si>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</si>
  <si>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</si>
  <si>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</si>
  <si>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</si>
  <si>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</si>
  <si>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</si>
  <si>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</si>
  <si>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</si>
  <si>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</si>
  <si>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</si>
  <si>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</si>
  <si>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</si>
  <si>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</si>
  <si>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</si>
  <si>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</si>
  <si>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</si>
  <si>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</si>
  <si>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</si>
  <si>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</si>
  <si>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</si>
  <si>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</si>
  <si>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</si>
  <si>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</si>
  <si>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</si>
  <si>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</si>
  <si>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</si>
  <si>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</si>
  <si>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</si>
  <si>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</si>
  <si>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</si>
  <si>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</si>
  <si>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</si>
  <si>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</si>
  <si>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</si>
  <si>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</si>
  <si>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</si>
  <si>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</si>
  <si>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</si>
  <si>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</si>
  <si>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</si>
  <si>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</si>
  <si>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</si>
  <si>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</si>
  <si>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</si>
  <si>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</si>
  <si>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</si>
  <si>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</si>
  <si>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</si>
  <si>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</si>
  <si>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</si>
  <si>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</si>
  <si>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</si>
  <si>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</si>
  <si>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</si>
  <si>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</si>
  <si>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</si>
  <si>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</si>
  <si>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</si>
  <si>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</si>
  <si>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</si>
  <si>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</si>
  <si>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</si>
  <si>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</si>
  <si>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</si>
  <si>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</si>
  <si>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</si>
  <si>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</si>
  <si>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</si>
  <si>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</si>
  <si>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</si>
  <si>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</si>
  <si>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</si>
  <si>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</si>
  <si>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</si>
  <si>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</si>
  <si>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</si>
  <si>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</si>
  <si>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</si>
  <si>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</si>
  <si>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</si>
  <si>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</si>
  <si>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</si>
  <si>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</si>
  <si>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</si>
  <si>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</si>
  <si>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</si>
  <si>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</si>
  <si>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</si>
  <si>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</si>
  <si>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</si>
  <si>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</si>
  <si>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</si>
  <si>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</si>
  <si>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</si>
  <si>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</si>
  <si>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</si>
  <si>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</si>
  <si>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</si>
  <si>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</si>
  <si>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</si>
  <si>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</si>
  <si>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</si>
  <si>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</si>
  <si>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</si>
  <si>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</si>
  <si>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</si>
  <si>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</si>
  <si>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</si>
  <si>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</si>
  <si>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</si>
  <si>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</si>
  <si>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</si>
  <si>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</si>
  <si>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</si>
  <si>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</si>
  <si>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</si>
  <si>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</si>
  <si>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</si>
  <si>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</si>
  <si>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</si>
  <si>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</si>
  <si>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</si>
  <si>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</si>
  <si>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</si>
  <si>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</si>
  <si>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</si>
  <si>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</si>
  <si>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</si>
  <si>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</si>
  <si>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</si>
  <si>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</si>
  <si>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</si>
  <si>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</si>
  <si>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</si>
  <si>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</si>
  <si>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</si>
  <si>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</si>
  <si>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</si>
  <si>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</si>
  <si>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</si>
  <si>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</si>
  <si>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</si>
  <si>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</si>
  <si>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</si>
  <si>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</si>
  <si>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</si>
  <si>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</si>
  <si>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</si>
  <si>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</si>
  <si>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</si>
  <si>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</si>
  <si>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</si>
  <si>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</si>
  <si>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</si>
  <si>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</si>
  <si>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</si>
  <si>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</si>
  <si>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</si>
  <si>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</si>
  <si>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</si>
  <si>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</si>
  <si>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</si>
  <si>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</si>
  <si>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</si>
  <si>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</si>
  <si>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</si>
  <si>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</si>
  <si>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</si>
  <si>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</si>
  <si>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</si>
  <si>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</si>
  <si>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</si>
  <si>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</si>
  <si>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</si>
  <si>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</si>
  <si>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</si>
  <si>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</si>
  <si>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</si>
  <si>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</si>
  <si>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</si>
  <si>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</si>
  <si>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</si>
  <si>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</si>
  <si>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</si>
  <si>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</si>
  <si>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</si>
  <si>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</si>
  <si>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</si>
  <si>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</si>
  <si>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</si>
  <si>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</si>
  <si>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</si>
  <si>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</si>
  <si>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</si>
  <si>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</si>
  <si>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</si>
  <si>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</si>
  <si>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</si>
  <si>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</si>
  <si>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</si>
  <si>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</si>
  <si>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</si>
  <si>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</si>
  <si>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</si>
  <si>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</si>
  <si>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</si>
  <si>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</si>
  <si>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</si>
  <si>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</si>
  <si>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</si>
  <si>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</si>
  <si>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</si>
  <si>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</si>
  <si>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</si>
  <si>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</si>
  <si>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</si>
  <si>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</si>
  <si>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</si>
  <si>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</si>
  <si>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</si>
  <si>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</si>
  <si>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</si>
  <si>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</si>
  <si>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</si>
  <si>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</si>
  <si>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</si>
  <si>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</si>
  <si>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</si>
  <si>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</si>
  <si>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</si>
  <si>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</si>
  <si>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</si>
  <si>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</si>
  <si>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</si>
  <si>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</si>
  <si>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</si>
  <si>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</si>
  <si>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</si>
  <si>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</si>
  <si>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</si>
  <si>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</si>
  <si>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</si>
  <si>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</si>
  <si>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</si>
  <si>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</si>
  <si>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</si>
  <si>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</si>
  <si>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</si>
  <si>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</si>
  <si>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</si>
  <si>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</si>
  <si>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</si>
  <si>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</si>
  <si>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</si>
  <si>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</si>
  <si>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</si>
  <si>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</si>
  <si>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</si>
  <si>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</si>
  <si>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</si>
  <si>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</si>
  <si>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</si>
  <si>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</si>
  <si>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</si>
  <si>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</si>
  <si>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</si>
  <si>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</si>
  <si>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</si>
  <si>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</si>
  <si>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</si>
  <si>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</si>
  <si>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</si>
  <si>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</si>
  <si>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</si>
  <si>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</si>
  <si>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</si>
  <si>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</si>
  <si>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</si>
  <si>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</si>
  <si>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</si>
  <si>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</si>
  <si>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</si>
  <si>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</si>
  <si>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</si>
  <si>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</si>
  <si>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</si>
  <si>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</si>
  <si>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</si>
  <si>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</si>
  <si>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</si>
  <si>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</si>
  <si>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</si>
  <si>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</si>
  <si>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</si>
  <si>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</si>
  <si>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</si>
  <si>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</si>
  <si>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</si>
  <si>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</si>
  <si>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</si>
  <si>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</si>
  <si>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</si>
  <si>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</si>
  <si>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</si>
  <si>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</si>
  <si>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</si>
  <si>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</si>
  <si>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</si>
  <si>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</si>
  <si>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</si>
  <si>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</si>
  <si>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</si>
  <si>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</si>
  <si>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</si>
  <si>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</si>
  <si>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</si>
  <si>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</si>
  <si>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</si>
  <si>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</si>
  <si>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</si>
  <si>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</si>
  <si>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</si>
  <si>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</si>
  <si>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</si>
  <si>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</si>
  <si>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</si>
  <si>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</si>
  <si>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</si>
  <si>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</si>
  <si>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</si>
  <si>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</si>
  <si>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</si>
  <si>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</si>
  <si>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</si>
  <si>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</si>
  <si>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</si>
  <si>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</si>
  <si>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</si>
  <si>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</si>
  <si>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</si>
  <si>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</si>
  <si>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</si>
  <si>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</si>
  <si>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</si>
  <si>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</si>
  <si>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</si>
  <si>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</si>
  <si>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</si>
  <si>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</si>
  <si>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</si>
  <si>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</si>
  <si>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</si>
  <si>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</si>
  <si>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</si>
  <si>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</si>
  <si>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</si>
  <si>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</si>
  <si>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</si>
  <si>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</si>
  <si>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</si>
  <si>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</si>
  <si>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</si>
  <si>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</si>
  <si>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</si>
  <si>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</si>
  <si>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</si>
  <si>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</si>
  <si>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</si>
  <si>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</si>
  <si>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</si>
  <si>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</si>
  <si>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</si>
  <si>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</si>
  <si>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</si>
  <si>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</si>
  <si>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</si>
  <si>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</si>
  <si>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</si>
  <si>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</si>
  <si>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</si>
  <si>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</si>
  <si>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</si>
  <si>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</si>
  <si>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</si>
  <si>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</si>
  <si>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</si>
  <si>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</si>
  <si>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</si>
  <si>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</si>
  <si>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</si>
  <si>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</si>
  <si>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</si>
  <si>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</si>
  <si>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</si>
  <si>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</si>
  <si>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</si>
  <si>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</si>
  <si>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</si>
  <si>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</si>
  <si>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</si>
  <si>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</si>
  <si>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</si>
  <si>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</si>
  <si>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</si>
  <si>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</si>
  <si>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</si>
  <si>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</si>
  <si>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</si>
  <si>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</si>
  <si>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</si>
  <si>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</si>
  <si>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</si>
  <si>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</si>
  <si>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</si>
  <si>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</si>
  <si>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</si>
  <si>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</si>
  <si>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</si>
  <si>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</si>
  <si>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</si>
  <si>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</si>
  <si>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</si>
  <si>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</si>
  <si>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</si>
  <si>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</si>
  <si>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</si>
  <si>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</si>
  <si>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</si>
  <si>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</si>
  <si>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</si>
  <si>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</si>
  <si>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</si>
  <si>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</si>
  <si>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</si>
  <si>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</si>
  <si>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</si>
  <si>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</si>
  <si>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</si>
  <si>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</si>
  <si>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</si>
  <si>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</si>
  <si>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</si>
  <si>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</si>
  <si>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</si>
  <si>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</si>
  <si>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</si>
  <si>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</si>
  <si>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</si>
  <si>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</si>
  <si>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</si>
  <si>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</si>
  <si>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</si>
  <si>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</si>
  <si>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</si>
  <si>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</si>
  <si>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</si>
  <si>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</si>
  <si>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</si>
  <si>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</si>
  <si>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</si>
  <si>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</si>
  <si>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</si>
  <si>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</si>
  <si>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</si>
  <si>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</si>
  <si>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</si>
  <si>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</si>
  <si>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</si>
  <si>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</si>
  <si>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</si>
  <si>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</si>
  <si>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</si>
  <si>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</si>
  <si>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</si>
  <si>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</si>
  <si>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</si>
  <si>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</si>
  <si>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</si>
  <si>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</si>
  <si>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</si>
  <si>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</si>
  <si>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</si>
  <si>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</si>
  <si>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</si>
  <si>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</si>
  <si>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</si>
  <si>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</si>
  <si>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</si>
  <si>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</si>
  <si>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</si>
  <si>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</si>
  <si>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</si>
  <si>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</si>
  <si>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</si>
  <si>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</si>
  <si>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</si>
  <si>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</si>
  <si>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</si>
  <si>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</si>
  <si>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</si>
  <si>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</si>
  <si>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</si>
  <si>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</si>
  <si>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</si>
  <si>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</si>
  <si>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</si>
  <si>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</si>
  <si>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</si>
  <si>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</si>
  <si>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</si>
  <si>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</si>
  <si>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</si>
  <si>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</si>
  <si>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</si>
  <si>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</si>
  <si>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</si>
  <si>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</si>
  <si>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</si>
  <si>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</si>
  <si>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</si>
  <si>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</si>
  <si>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</si>
  <si>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</si>
  <si>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</si>
  <si>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</si>
  <si>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</si>
  <si>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</si>
  <si>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</si>
  <si>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</si>
  <si>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</si>
  <si>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</si>
  <si>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</si>
  <si>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</si>
  <si>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</si>
  <si>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</si>
  <si>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</si>
  <si>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</si>
  <si>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</si>
  <si>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</si>
  <si>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</si>
  <si>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</si>
  <si>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</si>
  <si>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</si>
  <si>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</si>
  <si>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</si>
  <si>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</si>
  <si>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</si>
  <si>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</si>
  <si>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</si>
  <si>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</si>
  <si>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</si>
  <si>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</si>
  <si>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</si>
  <si>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</si>
  <si>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</si>
  <si>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</si>
  <si>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</si>
  <si>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</si>
  <si>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</si>
  <si>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</si>
  <si>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</si>
  <si>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</si>
  <si>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</si>
  <si>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</si>
  <si>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</si>
  <si>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</si>
  <si>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</si>
  <si>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</si>
  <si>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</si>
  <si>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</si>
  <si>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</si>
  <si>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</si>
  <si>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</si>
  <si>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</si>
  <si>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</si>
  <si>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</si>
  <si>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</si>
  <si>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</si>
  <si>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</si>
  <si>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</si>
  <si>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</si>
  <si>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</si>
  <si>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</si>
  <si>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</si>
  <si>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</si>
  <si>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</si>
  <si>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</si>
  <si>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</si>
  <si>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</si>
  <si>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</si>
  <si>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</si>
  <si>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</si>
  <si>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</si>
  <si>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</si>
  <si>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</si>
  <si>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</si>
  <si>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</si>
  <si>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</si>
  <si>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</si>
  <si>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</si>
  <si>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</si>
  <si>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</si>
  <si>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</si>
  <si>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</si>
  <si>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</si>
  <si>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</si>
  <si>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</si>
  <si>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</si>
  <si>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</si>
  <si>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</si>
  <si>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</si>
  <si>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</si>
  <si>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</si>
  <si>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</si>
  <si>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</si>
  <si>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</si>
  <si>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</si>
  <si>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</si>
  <si>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</si>
  <si>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</si>
  <si>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</si>
  <si>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</si>
  <si>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</si>
  <si>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</si>
  <si>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</si>
  <si>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</si>
  <si>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</si>
  <si>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</si>
  <si>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</si>
  <si>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</si>
  <si>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</si>
  <si>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</si>
  <si>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</si>
  <si>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</si>
  <si>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</si>
  <si>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</si>
  <si>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</si>
  <si>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</si>
  <si>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</si>
  <si>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</si>
  <si>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</si>
  <si>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</si>
  <si>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</si>
  <si>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</si>
  <si>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</si>
  <si>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</si>
  <si>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</si>
  <si>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</si>
  <si>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</si>
  <si>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</si>
  <si>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</si>
  <si>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</si>
  <si>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</si>
  <si>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</si>
  <si>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</si>
  <si>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</si>
  <si>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</si>
  <si>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</si>
  <si>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</si>
  <si>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</si>
  <si>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</si>
  <si>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</si>
  <si>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</si>
  <si>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</si>
  <si>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</si>
  <si>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</si>
  <si>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</si>
  <si>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</si>
  <si>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</si>
  <si>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</si>
  <si>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</si>
  <si>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</si>
  <si>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</si>
  <si>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</si>
  <si>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</si>
  <si>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</si>
  <si>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</si>
  <si>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</si>
  <si>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</si>
  <si>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</si>
  <si>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</si>
  <si>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</si>
  <si>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</si>
  <si>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</si>
  <si>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</si>
  <si>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</si>
  <si>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</si>
  <si>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</si>
  <si>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</si>
  <si>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</si>
  <si>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</si>
  <si>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</si>
  <si>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</si>
  <si>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</si>
  <si>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</si>
  <si>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</si>
  <si>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</si>
  <si>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</si>
  <si>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</si>
  <si>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</si>
  <si>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</si>
  <si>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</si>
  <si>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</si>
  <si>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</si>
  <si>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</si>
  <si>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</si>
  <si>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</si>
  <si>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</si>
  <si>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</si>
  <si>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</si>
  <si>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</si>
  <si>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</si>
  <si>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</si>
  <si>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</si>
  <si>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</si>
  <si>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</si>
  <si>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</si>
  <si>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</si>
  <si>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</si>
  <si>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</si>
  <si>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</si>
  <si>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</si>
  <si>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</si>
  <si>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</si>
  <si>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</si>
  <si>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</si>
  <si>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</si>
  <si>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</si>
  <si>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</si>
  <si>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</si>
  <si>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</si>
  <si>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</si>
  <si>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</si>
  <si>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</si>
  <si>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</si>
  <si>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</si>
  <si>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</si>
  <si>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</si>
  <si>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</si>
  <si>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</si>
  <si>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</si>
  <si>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</si>
  <si>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</si>
  <si>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</si>
  <si>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</si>
  <si>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</si>
  <si>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</si>
  <si>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</si>
  <si>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</si>
  <si>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</si>
  <si>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</si>
  <si>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</si>
  <si>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</si>
  <si>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</si>
  <si>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</si>
  <si>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</si>
  <si>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</si>
  <si>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</si>
  <si>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</si>
  <si>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</si>
  <si>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</si>
  <si>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</si>
  <si>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</si>
  <si>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</si>
  <si>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</si>
  <si>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</si>
  <si>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</si>
  <si>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</si>
  <si>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</si>
  <si>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</si>
  <si>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</si>
  <si>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</si>
  <si>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</si>
  <si>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</si>
  <si>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</si>
  <si>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</si>
  <si>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</si>
  <si>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</si>
  <si>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</si>
  <si>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</si>
  <si>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</si>
  <si>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</si>
  <si>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</si>
  <si>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</si>
  <si>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</si>
  <si>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</si>
  <si>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</si>
  <si>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</si>
  <si>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</si>
  <si>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</si>
  <si>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</si>
  <si>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</si>
  <si>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</si>
  <si>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</si>
  <si>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</si>
  <si>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</si>
  <si>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</si>
  <si>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</si>
  <si>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</si>
  <si>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</si>
  <si>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</si>
  <si>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</si>
  <si>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</si>
  <si>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</si>
  <si>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</si>
  <si>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</si>
  <si>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</si>
  <si>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</si>
  <si>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</si>
  <si>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</si>
  <si>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</si>
  <si>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</si>
  <si>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</si>
  <si>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</si>
  <si>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</si>
  <si>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</si>
  <si>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</si>
  <si>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</si>
  <si>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</si>
  <si>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</si>
  <si>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</si>
  <si>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</si>
  <si>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</si>
  <si>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</si>
  <si>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</si>
  <si>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</si>
  <si>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</si>
  <si>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</si>
  <si>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</si>
  <si>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</si>
  <si>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</si>
  <si>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</si>
  <si>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</si>
  <si>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</si>
  <si>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</si>
  <si>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</si>
  <si>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</si>
  <si>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</si>
  <si>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</si>
  <si>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</si>
  <si>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</si>
  <si>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</si>
  <si>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</si>
  <si>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</si>
  <si>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</si>
  <si>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</si>
  <si>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</si>
  <si>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</si>
  <si>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</si>
  <si>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</si>
  <si>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</si>
  <si>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</si>
  <si>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</si>
  <si>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</si>
  <si>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</si>
  <si>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</si>
  <si>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</si>
  <si>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</si>
  <si>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</si>
  <si>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</si>
  <si>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</si>
  <si>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</si>
  <si>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</si>
  <si>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</si>
  <si>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</si>
  <si>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</si>
  <si>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</si>
  <si>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</si>
  <si>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</si>
  <si>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</si>
  <si>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</si>
  <si>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</si>
  <si>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</si>
  <si>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</si>
  <si>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</si>
  <si>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</si>
  <si>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</si>
  <si>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</si>
  <si>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</si>
  <si>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</si>
  <si>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</si>
  <si>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</si>
  <si>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</si>
  <si>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</si>
  <si>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</si>
  <si>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</si>
  <si>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</si>
  <si>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</si>
  <si>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</si>
  <si>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</si>
  <si>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</si>
  <si>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</si>
  <si>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</si>
  <si>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</si>
  <si>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</si>
  <si>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</si>
  <si>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</si>
  <si>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</si>
  <si>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</si>
  <si>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</si>
  <si>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</si>
  <si>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</si>
  <si>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</si>
  <si>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</si>
  <si>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</si>
  <si>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</si>
  <si>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</si>
  <si>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</si>
  <si>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</si>
  <si>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</si>
  <si>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</si>
  <si>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</si>
  <si>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</si>
  <si>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</si>
  <si>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</si>
  <si>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</si>
  <si>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</si>
  <si>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</si>
  <si>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</si>
  <si>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</si>
  <si>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</si>
  <si>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</si>
  <si>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</si>
  <si>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</si>
  <si>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</si>
  <si>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</si>
  <si>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</si>
  <si>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</si>
  <si>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</si>
  <si>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</si>
  <si>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</si>
  <si>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</si>
  <si>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</si>
  <si>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</si>
  <si>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</si>
  <si>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</si>
  <si>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</si>
  <si>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</si>
  <si>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</si>
  <si>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</si>
  <si>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</si>
  <si>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</si>
  <si>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</si>
  <si>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</si>
  <si>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</si>
  <si>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</si>
  <si>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</si>
  <si>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</si>
  <si>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</si>
  <si>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</si>
  <si>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</si>
  <si>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</si>
  <si>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</si>
  <si>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</si>
  <si>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</si>
  <si>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</si>
  <si>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</si>
  <si>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</si>
  <si>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</si>
  <si>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</si>
  <si>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</si>
  <si>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</si>
  <si>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</si>
  <si>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</si>
  <si>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</si>
  <si>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</si>
  <si>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</si>
  <si>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</si>
  <si>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</si>
  <si>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</si>
  <si>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</si>
  <si>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</si>
  <si>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</si>
  <si>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</si>
  <si>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</si>
  <si>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</si>
  <si>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</si>
  <si>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</si>
  <si>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</si>
  <si>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</si>
  <si>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</si>
  <si>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</si>
  <si>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</si>
  <si>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</si>
  <si>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</si>
  <si>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</si>
  <si>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</si>
  <si>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</si>
  <si>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</si>
  <si>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</si>
  <si>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</si>
  <si>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</si>
  <si>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</si>
  <si>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</si>
  <si>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</si>
  <si>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</si>
  <si>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</si>
  <si>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</si>
  <si>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</si>
  <si>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</si>
  <si>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</si>
  <si>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</si>
  <si>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</si>
  <si>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</si>
  <si>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</si>
  <si>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</si>
  <si>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</si>
  <si>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</si>
  <si>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</si>
  <si>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</si>
  <si>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</si>
  <si>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</si>
  <si>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</si>
  <si>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</si>
  <si>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</si>
  <si>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</si>
  <si>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</si>
  <si>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</si>
  <si>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</si>
  <si>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</si>
  <si>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</si>
  <si>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</si>
  <si>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</si>
  <si>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</si>
  <si>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</si>
  <si>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</si>
  <si>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</si>
  <si>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</si>
  <si>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</si>
  <si>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</si>
  <si>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</si>
  <si>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</si>
  <si>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</si>
  <si>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</si>
  <si>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</si>
  <si>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</si>
  <si>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</si>
  <si>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</si>
  <si>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</si>
  <si>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</si>
  <si>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</si>
  <si>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</si>
  <si>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</si>
  <si>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</si>
  <si>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</si>
  <si>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</si>
  <si>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</si>
  <si>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</si>
  <si>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</si>
  <si>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</si>
  <si>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</si>
  <si>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</si>
  <si>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</si>
  <si>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</si>
  <si>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</si>
  <si>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</si>
  <si>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</si>
  <si>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</si>
  <si>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</si>
  <si>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</si>
  <si>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</si>
  <si>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</si>
  <si>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</si>
  <si>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</si>
  <si>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</si>
  <si>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</si>
  <si>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</si>
  <si>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</si>
  <si>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</si>
  <si>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</si>
  <si>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</si>
  <si>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</si>
  <si>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</si>
  <si>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</si>
  <si>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</si>
  <si>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</si>
  <si>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</si>
  <si>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</si>
  <si>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</si>
  <si>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</si>
  <si>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</si>
  <si>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</si>
  <si>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</si>
  <si>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</si>
  <si>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</si>
  <si>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</si>
  <si>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</si>
  <si>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</si>
  <si>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</si>
  <si>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</si>
  <si>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</si>
  <si>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</si>
  <si>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</si>
  <si>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</si>
  <si>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</si>
  <si>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</si>
  <si>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</si>
  <si>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</si>
  <si>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</si>
  <si>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</si>
  <si>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</si>
  <si>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</si>
  <si>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</si>
  <si>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</si>
  <si>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</si>
  <si>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</si>
  <si>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</si>
  <si>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</si>
  <si>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</si>
  <si>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</si>
  <si>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</si>
  <si>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</si>
  <si>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</si>
  <si>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</si>
  <si>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</si>
  <si>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</si>
  <si>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</si>
  <si>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</si>
  <si>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</si>
  <si>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</si>
  <si>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</si>
  <si>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</si>
  <si>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</si>
  <si>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</si>
  <si>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</si>
  <si>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</si>
  <si>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</si>
  <si>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</si>
  <si>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</si>
  <si>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</si>
  <si>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</si>
  <si>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</si>
  <si>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</si>
  <si>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</si>
  <si>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</si>
  <si>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</si>
  <si>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</si>
  <si>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</si>
  <si>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</si>
  <si>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</si>
  <si>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</si>
  <si>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</si>
  <si>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</si>
  <si>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</si>
  <si>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</si>
  <si>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</si>
  <si>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</si>
  <si>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</si>
  <si>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</si>
  <si>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</si>
  <si>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</si>
  <si>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</si>
  <si>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</si>
  <si>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</si>
  <si>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</si>
  <si>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</si>
  <si>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</si>
  <si>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</si>
  <si>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</si>
  <si>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</si>
  <si>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</si>
  <si>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</si>
  <si>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</si>
  <si>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</si>
  <si>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</si>
  <si>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</si>
  <si>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</si>
  <si>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</si>
  <si>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</si>
  <si>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</si>
  <si>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</si>
  <si>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</si>
  <si>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</si>
  <si>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</si>
  <si>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</si>
  <si>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</si>
  <si>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</si>
  <si>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</si>
  <si>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</si>
  <si>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</si>
  <si>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</si>
  <si>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</si>
  <si>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</si>
  <si>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</si>
  <si>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</si>
  <si>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</si>
  <si>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</si>
  <si>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</si>
  <si>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</si>
  <si>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</si>
  <si>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</si>
  <si>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</si>
  <si>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</si>
  <si>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</si>
  <si>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</si>
  <si>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</si>
  <si>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</si>
  <si>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</si>
  <si>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</si>
  <si>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</si>
  <si>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</si>
  <si>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</si>
  <si>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</si>
  <si>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</si>
  <si>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</si>
  <si>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</si>
  <si>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</si>
  <si>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</si>
  <si>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</si>
  <si>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</si>
  <si>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</si>
  <si>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</si>
  <si>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</si>
  <si>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</si>
  <si>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</si>
  <si>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</si>
  <si>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</si>
  <si>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</si>
  <si>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</si>
  <si>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</si>
  <si>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</si>
  <si>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</si>
  <si>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</si>
  <si>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</si>
  <si>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</si>
  <si>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</si>
  <si>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</si>
  <si>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</si>
  <si>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</si>
  <si>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</si>
  <si>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</si>
  <si>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</si>
  <si>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</si>
  <si>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</si>
  <si>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</si>
  <si>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</si>
  <si>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</si>
  <si>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</si>
  <si>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</si>
  <si>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</si>
  <si>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</si>
  <si>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</si>
  <si>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</si>
  <si>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</si>
  <si>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</si>
  <si>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</si>
  <si>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</si>
  <si>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</si>
  <si>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</si>
  <si>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</si>
  <si>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</si>
  <si>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</si>
  <si>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</si>
  <si>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</si>
  <si>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</si>
  <si>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</si>
  <si>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</si>
  <si>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</si>
  <si>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</si>
  <si>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</si>
  <si>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</si>
  <si>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</si>
  <si>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</si>
  <si>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</si>
  <si>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</si>
  <si>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</si>
  <si>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</si>
  <si>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</si>
  <si>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</si>
  <si>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</si>
  <si>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</si>
  <si>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</si>
  <si>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</si>
  <si>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</si>
  <si>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</si>
  <si>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</si>
  <si>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</si>
  <si>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</si>
  <si>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</si>
  <si>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</si>
  <si>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</si>
  <si>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</si>
  <si>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</si>
  <si>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</si>
  <si>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</si>
  <si>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</si>
  <si>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</si>
  <si>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</si>
  <si>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</si>
  <si>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</si>
  <si>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</si>
  <si>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</si>
  <si>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</si>
  <si>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</si>
  <si>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</si>
  <si>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</si>
  <si>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</si>
  <si>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</si>
  <si>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</si>
  <si>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</si>
  <si>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</si>
  <si>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</si>
  <si>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</si>
  <si>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</si>
  <si>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</si>
  <si>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</si>
  <si>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</si>
  <si>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</si>
  <si>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</si>
  <si>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</si>
  <si>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</si>
  <si>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</si>
  <si>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</si>
  <si>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</si>
  <si>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</si>
  <si>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</si>
  <si>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</si>
  <si>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</si>
  <si>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</si>
  <si>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</si>
  <si>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</si>
  <si>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</si>
  <si>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</si>
  <si>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</si>
  <si>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</si>
  <si>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</si>
  <si>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</si>
  <si>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</si>
  <si>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</si>
  <si>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</si>
  <si>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</si>
  <si>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</si>
  <si>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</si>
  <si>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</si>
  <si>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</si>
  <si>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</si>
  <si>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</si>
  <si>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</si>
  <si>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</si>
  <si>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</si>
  <si>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</si>
  <si>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</si>
  <si>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</si>
  <si>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</si>
  <si>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</si>
  <si>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</si>
  <si>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</si>
  <si>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</si>
  <si>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</si>
  <si>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</si>
  <si>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</si>
  <si>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</si>
  <si>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</si>
  <si>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</si>
  <si>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</si>
  <si>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</si>
  <si>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</si>
  <si>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</si>
  <si>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</si>
  <si>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</si>
  <si>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</si>
  <si>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</si>
  <si>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</si>
  <si>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</si>
  <si>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</si>
  <si>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</si>
  <si>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</si>
  <si>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</si>
  <si>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</si>
  <si>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</si>
  <si>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</si>
  <si>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</si>
  <si>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</si>
  <si>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</si>
  <si>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</si>
  <si>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</si>
  <si>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</si>
  <si>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</si>
  <si>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</si>
  <si>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</si>
  <si>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</si>
  <si>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</si>
  <si>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</si>
  <si>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</si>
  <si>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</si>
  <si>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</si>
  <si>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</si>
  <si>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</si>
  <si>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</si>
  <si>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</si>
  <si>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</si>
  <si>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</si>
  <si>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</si>
  <si>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</si>
  <si>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</si>
  <si>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</si>
  <si>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</si>
  <si>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</si>
  <si>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</si>
  <si>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</si>
  <si>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</si>
  <si>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</si>
  <si>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</si>
  <si>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</si>
  <si>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</si>
  <si>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</si>
  <si>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</si>
  <si>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</si>
  <si>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</si>
  <si>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</si>
  <si>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</si>
  <si>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</si>
  <si>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</si>
  <si>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</si>
  <si>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</si>
  <si>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</si>
  <si>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</si>
  <si>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</si>
  <si>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</si>
  <si>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</si>
  <si>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</si>
  <si>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</si>
  <si>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</si>
  <si>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</si>
  <si>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</si>
  <si>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</si>
  <si>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</si>
  <si>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</si>
  <si>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</si>
  <si>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</si>
  <si>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</si>
  <si>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</si>
  <si>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</si>
  <si>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</si>
  <si>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</si>
  <si>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</si>
  <si>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</si>
  <si>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</si>
  <si>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</si>
  <si>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</si>
  <si>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</si>
  <si>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</si>
  <si>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</si>
  <si>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</si>
  <si>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</si>
  <si>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</si>
  <si>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</si>
  <si>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</si>
  <si>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</si>
  <si>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</si>
  <si>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</si>
  <si>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</si>
  <si>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</si>
  <si>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</si>
  <si>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</si>
  <si>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</si>
  <si>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</si>
  <si>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</si>
  <si>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</si>
  <si>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</si>
  <si>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</si>
  <si>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</si>
  <si>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</si>
  <si>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</si>
  <si>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</si>
  <si>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</si>
  <si>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</si>
  <si>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</si>
  <si>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</si>
  <si>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</si>
  <si>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</si>
  <si>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</si>
  <si>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</si>
  <si>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</si>
  <si>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</si>
  <si>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</si>
  <si>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</si>
  <si>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</si>
  <si>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</si>
  <si>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</si>
  <si>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</si>
  <si>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</si>
  <si>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</si>
  <si>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</si>
  <si>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</si>
  <si>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</si>
  <si>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</si>
  <si>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</si>
  <si>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</si>
  <si>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</si>
  <si>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</si>
  <si>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</si>
  <si>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</si>
  <si>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</si>
  <si>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</si>
  <si>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</si>
  <si>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</si>
  <si>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</si>
  <si>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</si>
  <si>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</si>
  <si>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</si>
  <si>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</si>
  <si>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</si>
  <si>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</si>
  <si>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</si>
  <si>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</si>
  <si>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</si>
  <si>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</si>
  <si>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</si>
  <si>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</si>
  <si>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</si>
  <si>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</si>
  <si>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</si>
  <si>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</si>
  <si>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</si>
  <si>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</si>
  <si>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</si>
  <si>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</si>
  <si>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</si>
  <si>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</si>
  <si>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</si>
  <si>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</si>
  <si>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</si>
  <si>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</si>
  <si>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</si>
  <si>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</si>
  <si>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</si>
  <si>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</si>
  <si>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</si>
  <si>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</si>
  <si>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</si>
  <si>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</si>
  <si>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</si>
  <si>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</si>
  <si>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</si>
  <si>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</si>
  <si>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</si>
  <si>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</si>
  <si>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</si>
  <si>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</si>
  <si>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</si>
  <si>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</si>
  <si>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</si>
  <si>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</si>
  <si>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</si>
  <si>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</si>
  <si>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</si>
  <si>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</si>
  <si>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</si>
  <si>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</si>
  <si>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</si>
  <si>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</si>
  <si>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</si>
  <si>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</si>
  <si>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</si>
  <si>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</si>
  <si>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</si>
  <si>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</si>
  <si>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</si>
  <si>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</si>
  <si>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</si>
  <si>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</si>
  <si>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</si>
  <si>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</si>
  <si>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</si>
  <si>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</si>
  <si>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</si>
  <si>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</si>
  <si>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</si>
  <si>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</si>
  <si>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</si>
  <si>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</si>
  <si>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</si>
  <si>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</si>
  <si>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</si>
  <si>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</si>
  <si>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</si>
  <si>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</si>
  <si>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</si>
  <si>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</si>
  <si>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</si>
  <si>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</si>
  <si>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</si>
  <si>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</si>
  <si>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</si>
  <si>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</si>
  <si>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</si>
  <si>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</si>
  <si>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</si>
  <si>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</si>
  <si>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</si>
  <si>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</si>
  <si>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</si>
  <si>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</si>
  <si>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</si>
  <si>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</si>
  <si>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</si>
  <si>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</si>
  <si>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</si>
  <si>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</si>
  <si>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</si>
  <si>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</si>
  <si>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</si>
  <si>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</si>
  <si>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</si>
  <si>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</si>
  <si>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</si>
  <si>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</si>
  <si>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</si>
  <si>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</si>
  <si>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</si>
  <si>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</si>
  <si>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</si>
  <si>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</si>
  <si>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</si>
  <si>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</si>
  <si>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</si>
  <si>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</si>
  <si>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</si>
  <si>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</si>
  <si>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</si>
  <si>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</si>
  <si>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</si>
  <si>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</si>
  <si>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</si>
  <si>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</si>
  <si>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</si>
  <si>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</si>
  <si>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</si>
  <si>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</si>
  <si>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</si>
  <si>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</si>
  <si>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</si>
  <si>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</si>
  <si>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</si>
  <si>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</si>
  <si>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</si>
  <si>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</si>
  <si>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</si>
  <si>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</si>
  <si>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</si>
  <si>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</si>
  <si>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</si>
  <si>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</si>
  <si>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</si>
  <si>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</si>
  <si>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</si>
  <si>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</si>
  <si>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</si>
  <si>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</si>
  <si>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</si>
  <si>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</si>
  <si>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</si>
  <si>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</si>
  <si>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</si>
  <si>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</si>
  <si>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</si>
  <si>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</si>
  <si>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</si>
  <si>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</si>
  <si>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</si>
  <si>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</si>
  <si>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</si>
  <si>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</si>
  <si>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</si>
  <si>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</si>
  <si>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</si>
  <si>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</si>
  <si>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</si>
  <si>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</si>
  <si>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</si>
  <si>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</si>
  <si>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</si>
  <si>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</si>
  <si>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</si>
  <si>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</si>
  <si>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</si>
  <si>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</si>
  <si>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</si>
  <si>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</si>
  <si>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</si>
  <si>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</si>
  <si>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</si>
  <si>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</si>
  <si>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</si>
  <si>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</si>
  <si>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</si>
  <si>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</si>
  <si>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</si>
  <si>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</si>
  <si>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</si>
  <si>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</si>
  <si>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</si>
  <si>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</si>
  <si>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</si>
  <si>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</si>
  <si>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</si>
  <si>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</si>
  <si>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</si>
  <si>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</si>
  <si>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</si>
  <si>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</si>
  <si>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</si>
  <si>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</si>
  <si>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</si>
  <si>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</si>
  <si>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</si>
  <si>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</si>
  <si>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</si>
  <si>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</si>
  <si>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</si>
  <si>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</si>
  <si>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</si>
  <si>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</si>
  <si>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</si>
  <si>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</si>
  <si>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</si>
  <si>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</si>
  <si>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</si>
  <si>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</si>
  <si>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</si>
  <si>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</si>
  <si>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</si>
  <si>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</si>
  <si>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</si>
  <si>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</si>
  <si>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</si>
  <si>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</si>
  <si>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</si>
  <si>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</si>
  <si>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</si>
  <si>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</si>
  <si>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</si>
  <si>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</si>
  <si>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</si>
  <si>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</si>
  <si>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</si>
  <si>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</si>
  <si>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</si>
  <si>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</si>
  <si>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</si>
  <si>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</si>
  <si>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</si>
  <si>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</si>
  <si>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</si>
  <si>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</si>
  <si>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</si>
  <si>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</si>
  <si>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</si>
  <si>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</si>
  <si>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</si>
  <si>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</si>
  <si>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</si>
  <si>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</si>
  <si>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</si>
  <si>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</si>
  <si>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</si>
  <si>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</si>
  <si>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</si>
  <si>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</si>
  <si>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</si>
  <si>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</si>
  <si>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</si>
  <si>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</si>
  <si>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</si>
  <si>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</si>
  <si>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</si>
  <si>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</si>
  <si>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</si>
  <si>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</si>
  <si>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</si>
  <si>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</si>
  <si>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</si>
  <si>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</si>
  <si>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</si>
  <si>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</si>
  <si>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</si>
  <si>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</si>
  <si>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</si>
  <si>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</si>
  <si>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</si>
  <si>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</si>
  <si>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</si>
  <si>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</si>
  <si>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</si>
  <si>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</si>
  <si>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</si>
  <si>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</si>
  <si>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</si>
  <si>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</si>
  <si>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</si>
  <si>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</si>
  <si>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</si>
  <si>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</si>
  <si>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</si>
  <si>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</si>
  <si>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</si>
  <si>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</si>
  <si>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</si>
  <si>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</si>
  <si>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</si>
  <si>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</si>
  <si>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</si>
  <si>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</si>
  <si>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</si>
  <si>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</si>
  <si>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</si>
  <si>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</si>
  <si>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</si>
  <si>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</si>
  <si>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</si>
  <si>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</si>
  <si>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</si>
  <si>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</si>
  <si>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</si>
  <si>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</si>
  <si>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</si>
  <si>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</si>
  <si>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</si>
  <si>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</si>
  <si>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</si>
  <si>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</si>
  <si>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</si>
  <si>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</si>
  <si>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</si>
  <si>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</si>
  <si>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</si>
  <si>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</si>
  <si>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</si>
  <si>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</si>
  <si>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</si>
  <si>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</si>
  <si>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</si>
  <si>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</si>
  <si>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</si>
  <si>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</si>
  <si>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</si>
  <si>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</si>
  <si>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</si>
  <si>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</si>
  <si>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</si>
  <si>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</si>
  <si>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</si>
  <si>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</si>
  <si>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</si>
  <si>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</si>
  <si>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</si>
  <si>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</si>
  <si>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</si>
  <si>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</si>
  <si>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</si>
  <si>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</si>
  <si>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</si>
  <si>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</si>
  <si>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</si>
  <si>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</si>
  <si>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</si>
  <si>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</si>
  <si>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</si>
  <si>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</si>
  <si>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</si>
  <si>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</si>
  <si>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</si>
  <si>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</si>
  <si>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</si>
  <si>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</si>
  <si>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</si>
  <si>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</si>
  <si>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</si>
  <si>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</si>
  <si>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</si>
  <si>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</si>
  <si>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</si>
  <si>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</si>
  <si>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</si>
  <si>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</si>
  <si>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</si>
  <si>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</si>
  <si>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</si>
  <si>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</si>
  <si>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</si>
  <si>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</si>
  <si>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</si>
  <si>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</si>
  <si>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</si>
  <si>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</si>
  <si>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</si>
  <si>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</si>
  <si>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</si>
  <si>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</si>
  <si>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</si>
  <si>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</si>
  <si>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</si>
  <si>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</si>
  <si>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</si>
  <si>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</si>
  <si>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</si>
  <si>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</si>
  <si>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</si>
  <si>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</si>
  <si>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</si>
  <si>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</si>
  <si>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</si>
  <si>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</si>
  <si>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</si>
  <si>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</si>
  <si>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</si>
  <si>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</si>
  <si>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</si>
  <si>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</si>
  <si>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</si>
  <si>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</si>
  <si>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</si>
  <si>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</si>
  <si>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</si>
  <si>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</si>
  <si>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</si>
  <si>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</si>
  <si>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</si>
  <si>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</si>
  <si>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</si>
  <si>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</si>
  <si>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</si>
  <si>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</si>
  <si>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</si>
  <si>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</si>
  <si>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</si>
  <si>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</si>
  <si>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</si>
  <si>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</si>
  <si>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</si>
  <si>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</si>
  <si>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</si>
  <si>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</si>
  <si>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</si>
  <si>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</si>
  <si>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</si>
  <si>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</si>
  <si>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</si>
  <si>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</si>
  <si>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</si>
  <si>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</si>
  <si>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</si>
  <si>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</si>
  <si>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</si>
  <si>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</si>
  <si>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</si>
  <si>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</si>
  <si>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</si>
  <si>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</si>
  <si>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</si>
  <si>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</si>
  <si>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</si>
  <si>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</si>
  <si>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</si>
  <si>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</si>
  <si>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</si>
  <si>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</si>
  <si>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</si>
  <si>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</si>
  <si>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</si>
  <si>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</si>
  <si>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</si>
  <si>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</si>
  <si>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</si>
  <si>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</si>
  <si>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</si>
  <si>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</si>
  <si>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</si>
  <si>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</si>
  <si>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</si>
  <si>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</si>
  <si>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</si>
  <si>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</si>
  <si>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</si>
  <si>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</si>
  <si>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</si>
  <si>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</si>
  <si>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</si>
  <si>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</si>
  <si>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</si>
  <si>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</si>
  <si>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</si>
  <si>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</si>
  <si>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</si>
  <si>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</si>
  <si>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</si>
  <si>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</si>
  <si>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</si>
  <si>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</si>
  <si>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</si>
  <si>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</si>
  <si>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</si>
  <si>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</si>
  <si>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</si>
  <si>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</si>
  <si>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</si>
  <si>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</si>
  <si>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</si>
  <si>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</si>
  <si>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</si>
  <si>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</si>
  <si>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</si>
  <si>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</si>
  <si>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</si>
  <si>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</si>
  <si>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</si>
  <si>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</si>
  <si>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</si>
  <si>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</si>
  <si>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</si>
  <si>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</si>
  <si>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</si>
  <si>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</si>
  <si>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</si>
  <si>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</si>
  <si>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</si>
  <si>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</si>
  <si>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</si>
  <si>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</si>
  <si>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</si>
  <si>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</si>
  <si>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</si>
  <si>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</si>
  <si>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</si>
  <si>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</si>
  <si>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</si>
  <si>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</si>
  <si>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</si>
  <si>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</si>
  <si>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</si>
  <si>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</si>
  <si>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</si>
  <si>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</si>
  <si>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</si>
  <si>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</si>
  <si>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</si>
  <si>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</si>
  <si>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</si>
  <si>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</si>
  <si>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</si>
  <si>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</si>
  <si>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</si>
  <si>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</si>
  <si>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</si>
  <si>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</si>
  <si>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</si>
  <si>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</si>
  <si>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</si>
  <si>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</si>
  <si>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</si>
  <si>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</si>
  <si>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</si>
  <si>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</si>
  <si>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</si>
  <si>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</si>
  <si>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</si>
  <si>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</si>
  <si>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</si>
  <si>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</si>
  <si>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</si>
  <si>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</si>
  <si>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</si>
  <si>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</si>
  <si>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</si>
  <si>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</si>
  <si>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</si>
  <si>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</si>
  <si>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</si>
  <si>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</si>
  <si>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</si>
  <si>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</si>
  <si>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</si>
  <si>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</si>
  <si>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</si>
  <si>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</si>
  <si>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</si>
  <si>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</si>
  <si>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</si>
  <si>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</si>
  <si>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</si>
  <si>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</si>
  <si>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</si>
  <si>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</si>
  <si>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</si>
  <si>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</si>
  <si>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</si>
  <si>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</si>
  <si>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</si>
  <si>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</si>
  <si>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</si>
  <si>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</si>
  <si>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</si>
  <si>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</si>
  <si>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</si>
  <si>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</si>
  <si>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</si>
  <si>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</si>
  <si>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</si>
  <si>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</si>
  <si>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</si>
  <si>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</si>
  <si>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</si>
  <si>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</si>
  <si>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</si>
  <si>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</si>
  <si>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</si>
  <si>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</si>
  <si>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</si>
  <si>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</si>
  <si>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</si>
  <si>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</si>
  <si>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</si>
  <si>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</si>
  <si>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</si>
  <si>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</si>
  <si>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</si>
  <si>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</si>
  <si>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</si>
  <si>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</si>
  <si>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</si>
  <si>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</si>
  <si>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</si>
  <si>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</si>
  <si>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</si>
  <si>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</si>
  <si>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</si>
  <si>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</si>
  <si>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</si>
  <si>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</si>
  <si>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</si>
  <si>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</si>
  <si>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</si>
  <si>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</si>
  <si>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</si>
  <si>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</si>
  <si>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</si>
  <si>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</si>
  <si>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</si>
  <si>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</si>
  <si>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</si>
  <si>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</si>
  <si>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</si>
  <si>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</si>
  <si>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</si>
  <si>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</si>
  <si>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</si>
  <si>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</si>
  <si>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</si>
  <si>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</si>
  <si>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</si>
  <si>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</si>
  <si>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</si>
  <si>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</si>
  <si>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</si>
  <si>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</si>
  <si>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</si>
  <si>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</si>
  <si>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</si>
  <si>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</si>
  <si>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</si>
  <si>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</si>
  <si>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</si>
  <si>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</si>
  <si>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</si>
  <si>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</si>
  <si>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</si>
  <si>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</si>
  <si>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</si>
  <si>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</si>
  <si>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</si>
  <si>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</si>
  <si>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</si>
  <si>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</si>
  <si>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</si>
  <si>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</si>
  <si>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</si>
  <si>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</si>
  <si>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</si>
  <si>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</si>
  <si>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</si>
  <si>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</si>
  <si>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</si>
  <si>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</si>
  <si>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</si>
  <si>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</si>
  <si>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</si>
  <si>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</si>
  <si>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</si>
  <si>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</si>
  <si>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</si>
  <si>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</si>
  <si>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</si>
  <si>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</si>
  <si>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</si>
  <si>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</si>
  <si>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</si>
  <si>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</si>
  <si>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</si>
  <si>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</si>
  <si>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</si>
  <si>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</si>
  <si>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</si>
  <si>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</si>
  <si>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</si>
  <si>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</si>
  <si>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</si>
  <si>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</si>
  <si>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</si>
  <si>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</si>
  <si>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</si>
  <si>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</si>
  <si>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</si>
  <si>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</si>
  <si>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</si>
  <si>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</si>
  <si>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</si>
  <si>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</si>
  <si>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</si>
  <si>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</si>
  <si>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</si>
  <si>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</si>
  <si>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</si>
  <si>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</si>
  <si>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</si>
  <si>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</si>
  <si>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</si>
  <si>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</si>
  <si>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</si>
  <si>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</si>
  <si>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</si>
  <si>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</si>
  <si>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</si>
  <si>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</si>
  <si>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</si>
  <si>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</si>
  <si>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</si>
  <si>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</si>
  <si>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</si>
  <si>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</si>
  <si>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</si>
  <si>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</si>
  <si>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</si>
  <si>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</si>
  <si>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</si>
  <si>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</si>
  <si>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</si>
  <si>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</si>
  <si>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</si>
  <si>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</si>
  <si>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</si>
  <si>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</si>
  <si>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</si>
  <si>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</si>
  <si>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</si>
  <si>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</si>
  <si>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</si>
  <si>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</si>
  <si>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</si>
  <si>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</si>
  <si>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</si>
  <si>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</si>
  <si>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</si>
  <si>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</si>
  <si>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</si>
  <si>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</si>
  <si>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</si>
  <si>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</si>
  <si>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</si>
  <si>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</si>
  <si>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</si>
  <si>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</si>
  <si>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</si>
  <si>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</si>
  <si>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</si>
  <si>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</si>
  <si>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</si>
  <si>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</si>
  <si>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</si>
  <si>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</si>
  <si>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</si>
  <si>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</si>
  <si>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</si>
  <si>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</si>
  <si>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</si>
  <si>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</si>
  <si>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</si>
  <si>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</si>
  <si>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</si>
  <si>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</si>
  <si>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</si>
  <si>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</si>
  <si>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</si>
  <si>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</si>
  <si>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</si>
  <si>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</si>
  <si>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</si>
  <si>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</si>
  <si>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</si>
  <si>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</si>
  <si>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</si>
  <si>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</si>
  <si>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</si>
  <si>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</si>
  <si>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</si>
  <si>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</si>
  <si>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</si>
  <si>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</si>
  <si>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</si>
  <si>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</si>
  <si>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</si>
  <si>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</si>
  <si>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</si>
  <si>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</si>
  <si>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</si>
  <si>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</si>
  <si>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</si>
  <si>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</si>
  <si>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</si>
  <si>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</si>
  <si>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</si>
  <si>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</si>
  <si>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</si>
  <si>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</si>
  <si>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</si>
  <si>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</si>
  <si>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</si>
  <si>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</si>
  <si>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</si>
  <si>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</si>
  <si>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</si>
  <si>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</si>
  <si>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</si>
  <si>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</si>
  <si>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</si>
  <si>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</si>
  <si>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</si>
  <si>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</si>
  <si>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</si>
  <si>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</si>
  <si>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</si>
  <si>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</si>
  <si>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</si>
  <si>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</si>
  <si>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</si>
  <si>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</si>
  <si>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</si>
  <si>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</si>
  <si>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</si>
  <si>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</si>
  <si>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</si>
  <si>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</si>
  <si>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</si>
  <si>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</si>
  <si>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</si>
  <si>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</si>
  <si>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</si>
  <si>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</si>
  <si>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</si>
  <si>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</si>
  <si>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</si>
  <si>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</si>
  <si>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</si>
  <si>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</si>
  <si>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</si>
  <si>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</si>
  <si>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</si>
  <si>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</si>
  <si>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</si>
  <si>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</si>
  <si>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</si>
  <si>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</si>
  <si>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</si>
  <si>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</si>
  <si>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</si>
  <si>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</si>
  <si>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</si>
  <si>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</si>
  <si>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</si>
  <si>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</si>
  <si>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</si>
  <si>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</si>
  <si>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</si>
  <si>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</si>
  <si>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</si>
  <si>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</si>
  <si>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</si>
  <si>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</si>
  <si>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</si>
  <si>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</si>
  <si>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</si>
  <si>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</si>
  <si>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</si>
  <si>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</si>
  <si>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</si>
  <si>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</si>
  <si>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</si>
  <si>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</si>
  <si>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</si>
  <si>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</si>
  <si>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</si>
  <si>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</si>
  <si>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</si>
  <si>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</si>
  <si>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</si>
  <si>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</si>
  <si>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</si>
  <si>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</si>
  <si>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</si>
  <si>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</si>
  <si>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</si>
  <si>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</si>
  <si>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</si>
  <si>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</si>
  <si>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</si>
  <si>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</si>
  <si>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</si>
  <si>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</si>
  <si>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</si>
  <si>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</si>
  <si>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</si>
  <si>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</si>
  <si>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</si>
  <si>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</si>
  <si>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</si>
  <si>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</si>
  <si>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</si>
  <si>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</si>
  <si>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</si>
  <si>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</si>
  <si>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</si>
  <si>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</si>
  <si>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</si>
  <si>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</si>
  <si>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</si>
  <si>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</si>
  <si>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</si>
  <si>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</si>
  <si>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</si>
  <si>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</si>
  <si>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</si>
  <si>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</si>
  <si>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</si>
  <si>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</si>
  <si>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</si>
  <si>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</si>
  <si>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</si>
  <si>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</si>
  <si>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</si>
  <si>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</si>
  <si>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</si>
  <si>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</si>
  <si>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</si>
  <si>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</si>
  <si>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</si>
  <si>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</si>
  <si>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</si>
  <si>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</si>
  <si>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</si>
  <si>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</si>
  <si>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</si>
  <si>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</si>
  <si>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</si>
  <si>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</si>
  <si>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</si>
  <si>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</si>
  <si>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</si>
  <si>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</si>
  <si>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</si>
  <si>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</si>
  <si>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</si>
  <si>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</si>
  <si>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</si>
  <si>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</si>
  <si>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</si>
  <si>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</si>
  <si>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</si>
  <si>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</si>
  <si>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</si>
  <si>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</si>
  <si>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</si>
  <si>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</si>
  <si>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</si>
  <si>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</si>
  <si>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</si>
  <si>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</si>
  <si>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</si>
  <si>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</si>
  <si>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</si>
  <si>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</si>
  <si>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</si>
  <si>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</si>
  <si>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</si>
  <si>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</si>
  <si>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</si>
  <si>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</si>
  <si>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</si>
  <si>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</si>
  <si>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</si>
  <si>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</si>
  <si>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</si>
  <si>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</si>
  <si>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</si>
  <si>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</si>
  <si>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</si>
  <si>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</si>
  <si>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</si>
  <si>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</si>
  <si>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</si>
  <si>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</si>
  <si>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</si>
  <si>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</si>
  <si>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</si>
  <si>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</si>
  <si>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</si>
  <si>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</si>
  <si>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</si>
  <si>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</si>
  <si>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</si>
  <si>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</si>
  <si>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</si>
  <si>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</si>
  <si>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</si>
  <si>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</si>
  <si>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</si>
  <si>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</si>
  <si>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</si>
  <si>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</si>
  <si>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</si>
  <si>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</si>
  <si>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</si>
  <si>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</si>
  <si>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</si>
  <si>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</si>
  <si>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</si>
  <si>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</si>
  <si>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</si>
  <si>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</si>
  <si>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</si>
  <si>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</si>
  <si>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</si>
  <si>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</si>
  <si>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</si>
  <si>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</si>
  <si>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</si>
  <si>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</si>
  <si>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</si>
  <si>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</si>
  <si>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</si>
  <si>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</si>
  <si>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</si>
  <si>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</si>
  <si>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</si>
  <si>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</si>
  <si>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</si>
  <si>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</si>
  <si>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</si>
  <si>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</si>
  <si>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</si>
  <si>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</si>
  <si>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</si>
  <si>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</si>
  <si>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</si>
  <si>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</si>
  <si>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</si>
  <si>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</si>
  <si>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</si>
  <si>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</si>
  <si>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</si>
  <si>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</si>
  <si>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</si>
  <si>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</si>
  <si>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</si>
  <si>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</si>
  <si>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</si>
  <si>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</si>
  <si>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</si>
  <si>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</si>
  <si>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</si>
  <si>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</si>
  <si>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</si>
  <si>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</si>
  <si>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</si>
  <si>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</si>
  <si>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</si>
  <si>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</si>
  <si>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</si>
  <si>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</si>
  <si>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</si>
  <si>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</si>
  <si>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</si>
  <si>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</si>
  <si>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</si>
  <si>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</si>
  <si>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</si>
  <si>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</si>
  <si>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</si>
  <si>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</si>
  <si>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</si>
  <si>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</si>
  <si>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</si>
  <si>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</si>
  <si>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</si>
  <si>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</si>
  <si>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</si>
  <si>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</si>
  <si>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</si>
  <si>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</si>
  <si>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</si>
  <si>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</si>
  <si>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</si>
  <si>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</si>
  <si>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</si>
  <si>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</si>
  <si>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</si>
  <si>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</si>
  <si>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</si>
  <si>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</si>
  <si>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</si>
  <si>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</si>
  <si>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</si>
  <si>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</si>
  <si>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</si>
  <si>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</si>
  <si>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</si>
  <si>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</si>
  <si>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</si>
  <si>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</si>
  <si>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</si>
  <si>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</si>
  <si>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</si>
  <si>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</si>
  <si>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</si>
  <si>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</si>
  <si>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</si>
  <si>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</si>
  <si>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</si>
  <si>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</si>
  <si>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</si>
  <si>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</si>
  <si>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</si>
  <si>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</si>
  <si>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</si>
  <si>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</si>
  <si>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</si>
  <si>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</si>
  <si>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</si>
  <si>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</si>
  <si>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</si>
  <si>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</si>
  <si>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</si>
  <si>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</si>
  <si>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</si>
  <si>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</si>
  <si>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</si>
  <si>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</si>
  <si>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</si>
  <si>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</si>
  <si>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</si>
  <si>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</si>
  <si>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</si>
  <si>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</si>
  <si>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</si>
  <si>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</si>
  <si>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</si>
  <si>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</si>
  <si>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</si>
  <si>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</si>
  <si>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</si>
  <si>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</si>
  <si>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</si>
  <si>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</si>
  <si>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</si>
  <si>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</si>
  <si>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</si>
  <si>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</si>
  <si>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</si>
  <si>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</si>
  <si>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</si>
  <si>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</si>
  <si>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</si>
  <si>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</si>
  <si>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</si>
  <si>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</si>
  <si>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</si>
  <si>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</si>
  <si>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</si>
  <si>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</si>
  <si>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</si>
  <si>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</si>
  <si>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</si>
  <si>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</si>
  <si>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</si>
  <si>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</si>
  <si>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</si>
  <si>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</si>
  <si>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</si>
  <si>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</si>
  <si>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</si>
  <si>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</si>
  <si>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</si>
  <si>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</si>
  <si>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</si>
  <si>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</si>
  <si>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</si>
  <si>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</si>
  <si>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</si>
  <si>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</si>
  <si>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</si>
  <si>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</si>
  <si>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</si>
  <si>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</si>
  <si>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</si>
  <si>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</si>
  <si>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</si>
  <si>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</si>
  <si>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</si>
  <si>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</si>
  <si>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</si>
  <si>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</si>
  <si>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</si>
  <si>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</si>
  <si>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</si>
  <si>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</si>
  <si>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</si>
  <si>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</si>
  <si>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</si>
  <si>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</si>
  <si>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</si>
  <si>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</si>
  <si>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</si>
  <si>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</si>
  <si>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</si>
  <si>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</si>
  <si>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</si>
  <si>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</si>
  <si>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</si>
  <si>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</si>
  <si>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</si>
  <si>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</si>
  <si>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</si>
  <si>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</si>
  <si>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</si>
  <si>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</si>
  <si>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</si>
  <si>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</si>
  <si>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</si>
  <si>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</si>
  <si>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</si>
  <si>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</si>
  <si>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</si>
  <si>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</si>
  <si>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</si>
  <si>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</si>
  <si>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</si>
  <si>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</si>
  <si>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</si>
  <si>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</si>
  <si>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</si>
  <si>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</si>
  <si>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</si>
  <si>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</si>
  <si>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</si>
  <si>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</si>
  <si>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</si>
  <si>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</si>
  <si>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</si>
  <si>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</si>
  <si>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</si>
  <si>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</si>
  <si>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</si>
  <si>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</si>
  <si>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</si>
  <si>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</si>
  <si>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</si>
  <si>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</si>
  <si>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</si>
  <si>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</si>
  <si>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</si>
  <si>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</si>
  <si>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</si>
  <si>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</si>
  <si>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</si>
  <si>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</si>
  <si>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</si>
  <si>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</si>
  <si>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</si>
  <si>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</si>
  <si>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</si>
  <si>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</si>
  <si>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</si>
  <si>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</si>
  <si>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</si>
  <si>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</si>
  <si>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</si>
  <si>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</si>
  <si>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</si>
  <si>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</si>
  <si>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</si>
  <si>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</si>
  <si>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</si>
  <si>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</si>
  <si>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</si>
  <si>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</si>
  <si>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</si>
  <si>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</si>
  <si>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</si>
  <si>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</si>
  <si>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</si>
  <si>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</si>
  <si>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</si>
  <si>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</si>
  <si>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</si>
  <si>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</si>
  <si>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</si>
  <si>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</si>
  <si>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</si>
  <si>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</si>
  <si>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</si>
  <si>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</si>
  <si>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</si>
  <si>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</si>
  <si>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</si>
  <si>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</si>
  <si>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</si>
  <si>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</si>
  <si>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</si>
  <si>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</si>
  <si>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</si>
  <si>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</si>
  <si>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</si>
  <si>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</si>
  <si>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</si>
  <si>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</si>
  <si>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</si>
  <si>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</si>
  <si>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</si>
  <si>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</si>
  <si>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</si>
  <si>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</si>
  <si>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</si>
  <si>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</si>
  <si>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</si>
  <si>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</si>
  <si>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</si>
  <si>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</si>
  <si>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</si>
  <si>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</si>
  <si>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</si>
  <si>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</si>
  <si>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</si>
  <si>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</si>
  <si>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</si>
  <si>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</si>
  <si>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</si>
  <si>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</si>
  <si>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</si>
  <si>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</si>
  <si>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</si>
  <si>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</si>
  <si>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</si>
  <si>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</si>
  <si>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</si>
  <si>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</si>
  <si>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</si>
  <si>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</si>
  <si>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</si>
  <si>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</si>
  <si>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</si>
  <si>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</si>
  <si>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</si>
  <si>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</si>
  <si>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</si>
  <si>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</si>
  <si>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</si>
  <si>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</si>
  <si>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</si>
  <si>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</si>
  <si>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</si>
  <si>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</si>
  <si>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</si>
  <si>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</si>
  <si>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</si>
  <si>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</si>
  <si>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</si>
  <si>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</si>
  <si>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</si>
  <si>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</si>
  <si>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</si>
  <si>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</si>
  <si>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</si>
  <si>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</si>
  <si>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</si>
  <si>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</si>
  <si>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</si>
  <si>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</si>
  <si>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</si>
  <si>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</si>
  <si>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</si>
  <si>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</si>
  <si>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</si>
  <si>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</si>
  <si>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</si>
  <si>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</si>
  <si>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</si>
  <si>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</si>
  <si>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</si>
  <si>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</si>
  <si>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</si>
  <si>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</si>
  <si>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</si>
  <si>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</si>
  <si>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</si>
  <si>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</si>
  <si>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</si>
  <si>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</si>
  <si>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</si>
  <si>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</si>
  <si>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</si>
  <si>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</si>
  <si>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</si>
  <si>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</si>
  <si>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</si>
  <si>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</si>
  <si>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</si>
  <si>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</si>
  <si>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</si>
  <si>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</si>
  <si>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</si>
  <si>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</si>
  <si>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</si>
  <si>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</si>
  <si>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</si>
  <si>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</si>
  <si>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</si>
  <si>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</si>
  <si>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</si>
  <si>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</si>
  <si>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</si>
  <si>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</si>
  <si>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</si>
  <si>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</si>
  <si>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</si>
  <si>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</si>
  <si>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</si>
  <si>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</si>
  <si>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</si>
  <si>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</si>
  <si>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</si>
  <si>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</si>
  <si>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</si>
  <si>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</si>
  <si>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</si>
  <si>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</si>
  <si>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</si>
  <si>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</si>
  <si>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</si>
  <si>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</si>
  <si>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</si>
  <si>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</si>
  <si>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</si>
  <si>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</si>
  <si>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</si>
  <si>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</si>
  <si>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</si>
  <si>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</si>
  <si>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</si>
  <si>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</si>
  <si>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</si>
  <si>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</si>
  <si>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</si>
  <si>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</si>
  <si>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</si>
  <si>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</si>
  <si>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</si>
  <si>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</si>
  <si>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</si>
  <si>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</si>
  <si>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</si>
  <si>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</si>
  <si>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</si>
  <si>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</si>
  <si>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</si>
  <si>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</si>
  <si>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</si>
  <si>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</si>
  <si>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</si>
  <si>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</si>
  <si>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</si>
  <si>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</si>
  <si>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</si>
  <si>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</si>
  <si>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</si>
  <si>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</si>
  <si>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</si>
  <si>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</si>
  <si>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</si>
  <si>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</si>
  <si>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</si>
  <si>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</si>
  <si>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</si>
  <si>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</si>
  <si>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</si>
  <si>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</si>
  <si>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</si>
  <si>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</si>
  <si>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</si>
  <si>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</si>
  <si>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</si>
  <si>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</si>
  <si>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</si>
  <si>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</si>
  <si>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</si>
  <si>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</si>
  <si>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</si>
  <si>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</si>
  <si>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</si>
  <si>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</si>
  <si>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</si>
  <si>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</si>
  <si>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</si>
  <si>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</si>
  <si>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</si>
  <si>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</si>
  <si>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</si>
  <si>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</si>
  <si>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</si>
  <si>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</si>
  <si>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</si>
  <si>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</si>
  <si>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</si>
  <si>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</si>
  <si>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</si>
  <si>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</si>
  <si>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</si>
  <si>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</si>
  <si>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</si>
  <si>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</si>
  <si>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</si>
  <si>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</si>
  <si>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</si>
  <si>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</si>
  <si>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</si>
  <si>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</si>
  <si>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</si>
  <si>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</si>
  <si>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</si>
  <si>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</si>
  <si>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</si>
  <si>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</si>
  <si>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</si>
  <si>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</si>
  <si>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</si>
  <si>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</si>
  <si>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</si>
  <si>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</si>
  <si>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</si>
  <si>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</si>
  <si>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</si>
  <si>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</si>
  <si>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</si>
  <si>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</si>
  <si>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</si>
  <si>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</si>
  <si>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</si>
  <si>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</si>
  <si>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</si>
  <si>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</si>
  <si>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</si>
  <si>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</si>
  <si>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</si>
  <si>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</si>
  <si>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</si>
  <si>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</si>
  <si>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</si>
  <si>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</si>
  <si>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</si>
  <si>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</si>
  <si>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</si>
  <si>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</si>
  <si>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</si>
  <si>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</si>
  <si>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</si>
  <si>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</si>
  <si>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</si>
  <si>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</si>
  <si>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</si>
  <si>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</si>
  <si>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</si>
  <si>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</si>
  <si>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</si>
  <si>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</si>
  <si>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</si>
  <si>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</si>
  <si>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</si>
  <si>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</si>
  <si>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</si>
  <si>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</si>
  <si>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</si>
  <si>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</si>
  <si>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</si>
  <si>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</si>
  <si>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</si>
  <si>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</si>
  <si>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</si>
  <si>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</si>
  <si>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</si>
  <si>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</si>
  <si>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</si>
  <si>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</si>
  <si>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</si>
  <si>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</si>
  <si>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</si>
  <si>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</si>
  <si>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</si>
  <si>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</si>
  <si>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</si>
  <si>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</si>
  <si>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</si>
  <si>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</si>
  <si>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</si>
  <si>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</si>
  <si>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</si>
  <si>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</si>
  <si>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</si>
  <si>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</si>
  <si>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</si>
  <si>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</si>
  <si>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</si>
  <si>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</si>
  <si>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</si>
  <si>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</si>
  <si>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</si>
  <si>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</si>
  <si>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</si>
  <si>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</si>
  <si>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</si>
  <si>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</si>
  <si>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</si>
  <si>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</si>
  <si>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</si>
  <si>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</si>
  <si>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</si>
  <si>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</si>
  <si>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</si>
  <si>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</si>
  <si>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</si>
  <si>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</si>
  <si>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</si>
  <si>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</si>
  <si>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</si>
  <si>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</si>
  <si>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</si>
  <si>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</si>
  <si>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</si>
  <si>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</si>
  <si>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</si>
  <si>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</si>
  <si>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</si>
  <si>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</si>
  <si>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</si>
  <si>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</si>
  <si>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</si>
  <si>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</si>
  <si>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</si>
  <si>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</si>
  <si>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</si>
  <si>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</si>
  <si>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</si>
  <si>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</si>
  <si>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</si>
  <si>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</si>
  <si>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</si>
  <si>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</si>
  <si>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</si>
  <si>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</si>
  <si>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</si>
  <si>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</si>
  <si>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</si>
  <si>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</si>
  <si>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</si>
  <si>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</si>
  <si>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</si>
  <si>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</si>
  <si>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</si>
  <si>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</si>
  <si>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</si>
  <si>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</si>
  <si>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</si>
  <si>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</si>
  <si>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</si>
  <si>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</si>
  <si>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</si>
  <si>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</si>
  <si>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</si>
  <si>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</si>
  <si>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</si>
  <si>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</si>
  <si>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</si>
  <si>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</si>
  <si>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</si>
  <si>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</si>
  <si>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</si>
  <si>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</si>
  <si>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</si>
  <si>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</si>
  <si>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</si>
  <si>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</si>
  <si>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</si>
  <si>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</si>
  <si>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</si>
  <si>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</si>
  <si>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</si>
  <si>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</si>
  <si>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</si>
  <si>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</si>
  <si>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</si>
  <si>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</si>
  <si>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</si>
  <si>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</si>
  <si>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</si>
  <si>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</si>
  <si>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</si>
  <si>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</si>
  <si>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</si>
  <si>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</si>
  <si>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</si>
  <si>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</si>
  <si>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</si>
  <si>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</si>
  <si>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</si>
  <si>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</si>
  <si>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</si>
  <si>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</si>
  <si>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</si>
  <si>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</si>
  <si>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</si>
  <si>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</si>
  <si>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</si>
  <si>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</si>
  <si>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</si>
  <si>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</si>
  <si>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</si>
  <si>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</si>
  <si>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</si>
  <si>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</si>
  <si>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</si>
  <si>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</si>
  <si>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</si>
  <si>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</si>
  <si>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</si>
  <si>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</si>
  <si>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</si>
  <si>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</si>
  <si>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</si>
  <si>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</si>
  <si>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</si>
  <si>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</si>
  <si>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</si>
  <si>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</si>
  <si>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</si>
  <si>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</si>
  <si>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</si>
  <si>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</si>
  <si>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</si>
  <si>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</si>
  <si>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</si>
  <si>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</si>
  <si>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</si>
  <si>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</si>
  <si>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</si>
  <si>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</si>
  <si>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</si>
  <si>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</si>
  <si>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</si>
  <si>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</si>
  <si>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</si>
  <si>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</si>
  <si>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</si>
  <si>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</si>
  <si>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</si>
  <si>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</si>
  <si>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</si>
  <si>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</si>
  <si>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</si>
  <si>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</si>
  <si>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</si>
  <si>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</si>
  <si>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</si>
  <si>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</si>
  <si>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</si>
  <si>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</si>
  <si>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</si>
  <si>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</si>
  <si>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</si>
  <si>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</si>
  <si>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</si>
  <si>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</si>
  <si>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</si>
  <si>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</si>
  <si>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</si>
  <si>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</si>
  <si>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</si>
  <si>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</si>
  <si>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</si>
  <si>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</si>
  <si>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</si>
  <si>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</si>
  <si>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</si>
  <si>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</si>
  <si>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</si>
  <si>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</si>
  <si>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</si>
  <si>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</si>
  <si>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</si>
  <si>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</si>
  <si>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</si>
  <si>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</si>
  <si>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</si>
  <si>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</si>
  <si>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</si>
  <si>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</si>
  <si>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</si>
  <si>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</si>
  <si>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</si>
  <si>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</si>
  <si>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</si>
  <si>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</si>
  <si>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</si>
  <si>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</si>
  <si>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</si>
  <si>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</si>
  <si>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</si>
  <si>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</si>
  <si>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</si>
  <si>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</si>
  <si>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</si>
  <si>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</si>
  <si>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</si>
  <si>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</si>
  <si>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</si>
  <si>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</si>
  <si>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</si>
  <si>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</si>
  <si>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</si>
  <si>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</si>
  <si>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</si>
  <si>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</si>
  <si>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</si>
  <si>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</si>
  <si>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</si>
  <si>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</si>
  <si>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</si>
  <si>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</si>
  <si>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</si>
  <si>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</si>
  <si>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</si>
  <si>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</si>
  <si>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</si>
  <si>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</si>
  <si>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</si>
  <si>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</si>
  <si>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</si>
  <si>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</si>
  <si>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</si>
  <si>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</si>
  <si>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</si>
  <si>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</si>
  <si>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</si>
  <si>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</si>
  <si>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</si>
  <si>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</si>
  <si>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</si>
  <si>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</si>
  <si>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</si>
  <si>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</si>
  <si>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</si>
  <si>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</si>
  <si>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</si>
  <si>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</si>
  <si>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</si>
  <si>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</si>
  <si>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</si>
  <si>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</si>
  <si>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</si>
  <si>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</si>
  <si>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</si>
  <si>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</si>
  <si>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</si>
  <si>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</si>
  <si>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</si>
  <si>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</si>
  <si>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</si>
  <si>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</si>
  <si>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</si>
  <si>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</si>
  <si>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</si>
  <si>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</si>
  <si>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</si>
  <si>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</si>
  <si>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</si>
  <si>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</si>
  <si>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</si>
  <si>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</si>
  <si>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</si>
  <si>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</si>
  <si>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</si>
  <si>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</si>
  <si>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</si>
  <si>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</si>
  <si>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</si>
  <si>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</si>
  <si>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</si>
  <si>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</si>
  <si>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</si>
  <si>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</si>
  <si>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</si>
  <si>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</si>
  <si>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</si>
  <si>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</si>
  <si>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</si>
  <si>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</si>
  <si>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</si>
  <si>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</si>
  <si>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</si>
  <si>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</si>
  <si>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</si>
  <si>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</si>
  <si>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</si>
  <si>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</si>
  <si>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</si>
  <si>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</si>
  <si>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</si>
  <si>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</si>
  <si>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</si>
  <si>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</si>
  <si>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</si>
  <si>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</si>
  <si>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</si>
  <si>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</si>
  <si>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</si>
  <si>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</si>
  <si>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</si>
  <si>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</si>
  <si>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</si>
  <si>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</si>
  <si>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</si>
  <si>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</si>
  <si>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</si>
  <si>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</si>
  <si>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</si>
  <si>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</si>
  <si>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</si>
  <si>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</si>
  <si>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</si>
  <si>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</si>
  <si>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</si>
  <si>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</si>
  <si>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</si>
  <si>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</si>
  <si>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</si>
  <si>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</si>
  <si>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</si>
  <si>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</si>
  <si>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</si>
  <si>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</si>
  <si>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</si>
  <si>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</si>
  <si>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</si>
  <si>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</si>
  <si>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</si>
  <si>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</si>
  <si>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</si>
  <si>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</si>
  <si>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</si>
  <si>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</si>
  <si>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</si>
  <si>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</si>
  <si>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</si>
  <si>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</si>
  <si>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</si>
  <si>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</si>
  <si>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</si>
  <si>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</si>
  <si>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</si>
  <si>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</si>
  <si>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</si>
  <si>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</si>
  <si>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</si>
  <si>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</si>
  <si>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</si>
  <si>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</si>
  <si>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</si>
  <si>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</si>
  <si>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</si>
  <si>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</si>
  <si>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</si>
  <si>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</si>
  <si>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</si>
  <si>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</si>
  <si>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</si>
  <si>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</si>
  <si>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</si>
  <si>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</si>
  <si>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</si>
  <si>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</si>
  <si>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</si>
  <si>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</si>
  <si>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</si>
  <si>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</si>
  <si>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</si>
  <si>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</si>
  <si>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</si>
  <si>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</si>
  <si>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</si>
  <si>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</si>
  <si>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</si>
  <si>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</si>
  <si>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</si>
  <si>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</si>
  <si>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</si>
  <si>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</si>
  <si>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</si>
  <si>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</si>
  <si>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</si>
  <si>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</si>
  <si>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</si>
  <si>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</si>
  <si>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</si>
  <si>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</si>
  <si>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</si>
  <si>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</si>
  <si>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</si>
  <si>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</si>
  <si>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</si>
  <si>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</si>
  <si>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</si>
  <si>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</si>
  <si>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</si>
  <si>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</si>
  <si>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</si>
  <si>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</si>
  <si>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</si>
  <si>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</si>
  <si>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</si>
  <si>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</si>
  <si>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</si>
  <si>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</si>
  <si>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</si>
  <si>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</si>
  <si>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</si>
  <si>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</si>
  <si>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</si>
  <si>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</si>
  <si>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</si>
  <si>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</si>
  <si>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</si>
  <si>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</si>
  <si>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</si>
  <si>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</si>
  <si>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</si>
  <si>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</si>
  <si>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</si>
  <si>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</si>
  <si>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</si>
  <si>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</si>
  <si>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</si>
  <si>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</si>
  <si>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</si>
  <si>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</si>
  <si>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</si>
  <si>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</si>
  <si>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</si>
  <si>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</si>
  <si>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</si>
  <si>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</si>
  <si>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</si>
  <si>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</si>
  <si>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</si>
  <si>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</si>
  <si>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</si>
  <si>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</si>
  <si>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</si>
  <si>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</si>
  <si>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</si>
  <si>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</si>
  <si>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</si>
  <si>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</si>
  <si>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</si>
  <si>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</si>
  <si>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</si>
  <si>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</si>
  <si>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</si>
  <si>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</si>
  <si>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</si>
  <si>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</si>
  <si>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</si>
  <si>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</si>
  <si>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</si>
  <si>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</si>
  <si>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</si>
  <si>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</si>
  <si>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</si>
  <si>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</si>
  <si>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</si>
  <si>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</si>
  <si>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</si>
  <si>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</si>
  <si>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</si>
  <si>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</si>
  <si>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</si>
  <si>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</si>
  <si>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</si>
  <si>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</si>
  <si>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</si>
  <si>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</si>
  <si>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</si>
  <si>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</si>
  <si>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</si>
  <si>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</si>
  <si>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</si>
  <si>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</si>
  <si>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</si>
  <si>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</si>
  <si>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</si>
  <si>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</si>
  <si>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</si>
  <si>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</si>
  <si>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</si>
  <si>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</si>
  <si>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</si>
  <si>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</si>
  <si>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</si>
  <si>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</si>
  <si>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</si>
  <si>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</si>
  <si>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</si>
  <si>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</si>
  <si>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</si>
  <si>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</si>
  <si>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</si>
  <si>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</si>
  <si>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</si>
  <si>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</si>
  <si>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</si>
  <si>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</si>
  <si>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</si>
  <si>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</si>
  <si>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</si>
  <si>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</si>
  <si>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</si>
  <si>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</si>
  <si>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</si>
  <si>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</si>
  <si>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</si>
  <si>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</si>
  <si>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</si>
  <si>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</si>
  <si>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</si>
  <si>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</si>
  <si>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</si>
  <si>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</si>
  <si>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</si>
  <si>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</si>
  <si>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</si>
  <si>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</si>
  <si>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</si>
  <si>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</si>
  <si>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</si>
  <si>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</si>
  <si>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</si>
  <si>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</si>
  <si>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</si>
  <si>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</si>
  <si>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</si>
  <si>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</si>
  <si>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</si>
  <si>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</si>
  <si>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</si>
  <si>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</si>
  <si>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</si>
  <si>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</si>
  <si>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</si>
  <si>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</si>
  <si>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</si>
  <si>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</si>
  <si>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</si>
  <si>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</si>
  <si>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</si>
  <si>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</si>
  <si>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</si>
  <si>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</si>
  <si>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</si>
  <si>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</si>
  <si>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</si>
  <si>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</si>
  <si>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</si>
  <si>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</si>
  <si>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</si>
  <si>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</si>
  <si>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</si>
  <si>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</si>
  <si>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</si>
  <si>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</si>
  <si>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</si>
  <si>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</si>
  <si>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</si>
  <si>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</si>
  <si>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</si>
  <si>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</si>
  <si>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</si>
  <si>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</si>
  <si>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</si>
  <si>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</si>
  <si>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</si>
  <si>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</si>
  <si>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</si>
  <si>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</si>
  <si>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</si>
  <si>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</si>
  <si>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</si>
  <si>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</si>
  <si>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</si>
  <si>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</si>
  <si>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</si>
  <si>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</si>
  <si>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</si>
  <si>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</si>
  <si>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</si>
  <si>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</si>
  <si>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</si>
  <si>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</si>
  <si>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</si>
  <si>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</si>
  <si>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</si>
  <si>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</si>
  <si>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</si>
  <si>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</si>
  <si>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</si>
  <si>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</si>
  <si>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</si>
  <si>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</si>
  <si>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</si>
  <si>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</si>
  <si>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</si>
  <si>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</si>
  <si>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</si>
  <si>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</si>
  <si>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</si>
  <si>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</si>
  <si>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</si>
  <si>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</si>
  <si>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</si>
  <si>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</si>
  <si>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</si>
  <si>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</si>
  <si>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</si>
  <si>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</si>
  <si>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</si>
  <si>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</si>
  <si>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</si>
  <si>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</si>
  <si>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</si>
  <si>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</si>
  <si>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</si>
  <si>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</si>
  <si>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</si>
  <si>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</si>
  <si>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</si>
  <si>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</si>
  <si>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</si>
  <si>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</si>
  <si>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</si>
  <si>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</si>
  <si>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</si>
  <si>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</si>
  <si>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</si>
  <si>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</si>
  <si>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</si>
  <si>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</si>
  <si>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</si>
  <si>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</si>
  <si>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</si>
  <si>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</si>
  <si>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</si>
  <si>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</si>
  <si>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</si>
  <si>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</si>
  <si>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</si>
  <si>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</si>
  <si>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</si>
  <si>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</si>
  <si>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</si>
  <si>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</si>
  <si>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</si>
  <si>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</si>
  <si>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</si>
  <si>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</si>
  <si>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</si>
  <si>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</si>
  <si>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</si>
  <si>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</si>
  <si>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</si>
  <si>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</si>
  <si>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</si>
  <si>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</si>
  <si>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</si>
  <si>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</si>
  <si>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</si>
  <si>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</si>
  <si>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</si>
  <si>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</si>
  <si>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</si>
  <si>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</si>
  <si>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</si>
  <si>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</si>
  <si>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</si>
  <si>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</si>
  <si>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</si>
  <si>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</si>
  <si>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</si>
  <si>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</si>
  <si>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</si>
  <si>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</si>
  <si>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</si>
  <si>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</si>
  <si>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</si>
  <si>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</si>
  <si>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</si>
  <si>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</si>
  <si>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</si>
  <si>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</si>
  <si>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</si>
  <si>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</si>
  <si>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</si>
  <si>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</si>
  <si>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</si>
  <si>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</si>
  <si>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</si>
  <si>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</si>
  <si>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</si>
  <si>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</si>
  <si>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</si>
  <si>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</si>
  <si>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</si>
  <si>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</si>
  <si>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</si>
  <si>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</si>
  <si>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</si>
  <si>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</si>
  <si>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</si>
  <si>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</si>
  <si>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</si>
  <si>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</si>
  <si>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</si>
  <si>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</si>
  <si>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</si>
  <si>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</si>
  <si>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</si>
  <si>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</si>
  <si>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</si>
  <si>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</si>
  <si>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</si>
  <si>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</si>
  <si>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</si>
  <si>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</si>
  <si>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</si>
  <si>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</si>
  <si>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</si>
  <si>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</si>
  <si>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</si>
  <si>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</si>
  <si>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</si>
  <si>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</si>
  <si>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</si>
  <si>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</si>
  <si>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</si>
  <si>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</si>
  <si>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</si>
  <si>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</si>
  <si>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</si>
  <si>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</si>
  <si>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</si>
  <si>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</si>
  <si>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</si>
  <si>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</si>
  <si>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</si>
  <si>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</si>
  <si>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</si>
  <si>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</si>
  <si>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</si>
  <si>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</si>
  <si>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</si>
  <si>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</si>
  <si>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</si>
  <si>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</si>
  <si>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</si>
  <si>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</si>
  <si>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</si>
  <si>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</si>
  <si>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</si>
  <si>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</si>
  <si>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</si>
  <si>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</si>
  <si>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</si>
  <si>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</si>
  <si>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</si>
  <si>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</si>
  <si>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</si>
  <si>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</si>
  <si>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</si>
  <si>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</si>
  <si>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</si>
  <si>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</si>
  <si>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</si>
  <si>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</si>
  <si>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</si>
  <si>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</si>
  <si>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</si>
  <si>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</si>
  <si>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</si>
  <si>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</si>
  <si>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</si>
  <si>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</si>
  <si>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</si>
  <si>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</si>
  <si>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</si>
  <si>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</si>
  <si>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</si>
  <si>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</si>
  <si>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</si>
  <si>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</si>
  <si>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</si>
  <si>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</si>
  <si>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</si>
  <si>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</si>
  <si>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</si>
  <si>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</si>
  <si>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</si>
  <si>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</si>
  <si>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</si>
  <si>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</si>
  <si>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</si>
  <si>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</si>
  <si>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</si>
  <si>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</si>
  <si>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</si>
  <si>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</si>
  <si>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</si>
  <si>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</si>
  <si>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</si>
  <si>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</si>
  <si>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</si>
  <si>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</si>
  <si>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</si>
  <si>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</si>
  <si>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</si>
  <si>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</si>
  <si>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</si>
  <si>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</si>
  <si>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</si>
  <si>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</si>
  <si>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</si>
  <si>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</si>
  <si>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</si>
  <si>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</si>
  <si>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</si>
  <si>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</si>
  <si>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</si>
  <si>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</si>
  <si>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</si>
  <si>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</si>
  <si>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</si>
  <si>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</si>
  <si>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</si>
  <si>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</si>
  <si>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</si>
  <si>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</si>
  <si>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</si>
  <si>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</si>
  <si>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</si>
  <si>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</si>
  <si>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</si>
  <si>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</si>
  <si>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</si>
  <si>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</si>
  <si>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</si>
  <si>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</si>
  <si>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</si>
  <si>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</si>
  <si>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</si>
  <si>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</si>
  <si>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</si>
  <si>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</si>
  <si>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</si>
  <si>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</si>
  <si>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</si>
  <si>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</si>
  <si>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</si>
  <si>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</si>
  <si>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</si>
  <si>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</si>
  <si>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</si>
  <si>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</si>
  <si>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</si>
  <si>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</si>
  <si>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</si>
  <si>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</si>
  <si>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</si>
  <si>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</si>
  <si>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</si>
  <si>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</si>
  <si>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</si>
  <si>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</si>
  <si>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</si>
  <si>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</si>
  <si>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</si>
  <si>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</si>
  <si>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</si>
  <si>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</si>
  <si>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</si>
  <si>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</si>
  <si>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</si>
  <si>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</si>
  <si>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</si>
  <si>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</si>
  <si>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</si>
  <si>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</si>
  <si>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</si>
  <si>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</si>
  <si>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</si>
  <si>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</si>
  <si>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</si>
  <si>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</si>
  <si>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</si>
  <si>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</si>
  <si>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</si>
  <si>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</si>
  <si>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</si>
  <si>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</si>
  <si>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</si>
  <si>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</si>
  <si>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</si>
  <si>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</si>
  <si>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</si>
  <si>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</si>
  <si>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</si>
  <si>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</si>
  <si>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</si>
  <si>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</si>
  <si>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</si>
  <si>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</si>
  <si>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</si>
  <si>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</si>
  <si>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</si>
  <si>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</si>
  <si>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</si>
  <si>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</si>
  <si>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</si>
  <si>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</si>
  <si>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</si>
  <si>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</si>
  <si>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</si>
  <si>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</si>
  <si>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</si>
  <si>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</si>
  <si>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</si>
  <si>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</si>
  <si>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</si>
  <si>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</si>
  <si>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</si>
  <si>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</si>
  <si>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</si>
  <si>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</si>
  <si>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</si>
  <si>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</si>
  <si>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</si>
  <si>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</si>
  <si>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</si>
  <si>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</si>
  <si>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</si>
  <si>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</si>
  <si>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</si>
  <si>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</si>
  <si>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</si>
  <si>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</si>
  <si>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</si>
  <si>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</si>
  <si>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</si>
  <si>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</si>
  <si>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</si>
  <si>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</si>
  <si>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</si>
  <si>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</si>
  <si>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</si>
  <si>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</si>
  <si>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</si>
  <si>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</si>
  <si>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</si>
  <si>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</si>
  <si>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</si>
  <si>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</si>
  <si>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</si>
  <si>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</si>
  <si>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</si>
  <si>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</si>
  <si>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</si>
  <si>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</si>
  <si>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</si>
  <si>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</si>
  <si>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</si>
  <si>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</si>
  <si>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</si>
  <si>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</si>
  <si>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</si>
  <si>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</si>
  <si>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</si>
  <si>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</si>
  <si>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</si>
  <si>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</si>
  <si>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</si>
  <si>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</si>
  <si>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</si>
  <si>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</si>
  <si>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</si>
  <si>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</si>
  <si>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</si>
  <si>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</si>
  <si>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</si>
  <si>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</si>
  <si>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</si>
  <si>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</si>
  <si>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</si>
  <si>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</si>
  <si>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</si>
  <si>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</si>
  <si>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</si>
  <si>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</si>
  <si>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</si>
  <si>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</si>
  <si>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</si>
  <si>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</si>
  <si>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</si>
  <si>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</si>
  <si>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</si>
  <si>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</si>
  <si>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</si>
  <si>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</si>
  <si>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</si>
  <si>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</si>
  <si>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</si>
  <si>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</si>
  <si>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</si>
  <si>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</si>
  <si>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</si>
  <si>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</si>
  <si>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</si>
  <si>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</si>
  <si>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</si>
  <si>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</si>
  <si>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</si>
  <si>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</si>
  <si>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</si>
  <si>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</si>
  <si>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</si>
  <si>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</si>
  <si>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</si>
  <si>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</si>
  <si>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</si>
  <si>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</si>
  <si>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</si>
  <si>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</si>
  <si>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</si>
  <si>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</si>
  <si>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</si>
  <si>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</si>
  <si>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</si>
  <si>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</si>
  <si>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</si>
  <si>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</si>
  <si>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</si>
  <si>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</si>
  <si>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</si>
  <si>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</si>
  <si>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</si>
  <si>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</si>
  <si>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</si>
  <si>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</si>
  <si>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</si>
  <si>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</si>
  <si>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</si>
  <si>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</si>
  <si>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</si>
  <si>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</si>
  <si>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</si>
  <si>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</si>
  <si>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</si>
  <si>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</si>
  <si>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</si>
  <si>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</si>
  <si>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</si>
  <si>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</si>
  <si>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</si>
  <si>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</si>
  <si>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</si>
  <si>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</si>
  <si>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</si>
  <si>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</si>
  <si>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</si>
  <si>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</si>
  <si>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</si>
  <si>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</si>
  <si>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</si>
  <si>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</si>
  <si>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</si>
  <si>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</si>
  <si>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</si>
  <si>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</si>
  <si>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</si>
  <si>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</si>
  <si>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</si>
  <si>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</si>
  <si>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</si>
  <si>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</si>
  <si>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</si>
  <si>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</si>
  <si>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</si>
  <si>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</si>
  <si>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</si>
  <si>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</si>
  <si>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</si>
  <si>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</si>
  <si>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</si>
  <si>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</si>
  <si>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</si>
  <si>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</si>
  <si>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</si>
  <si>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</si>
  <si>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</si>
  <si>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</si>
  <si>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</si>
  <si>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</si>
  <si>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</si>
  <si>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</si>
  <si>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</si>
  <si>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</si>
  <si>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</si>
  <si>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</si>
  <si>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</si>
  <si>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</si>
  <si>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</si>
  <si>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</si>
  <si>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</si>
  <si>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</si>
  <si>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</si>
  <si>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</si>
  <si>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</si>
  <si>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</si>
  <si>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</si>
  <si>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</si>
  <si>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</si>
  <si>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</si>
  <si>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</si>
  <si>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</si>
  <si>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</si>
  <si>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</si>
  <si>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</si>
  <si>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</si>
  <si>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</si>
  <si>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</si>
  <si>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</si>
  <si>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</si>
  <si>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</si>
  <si>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</si>
  <si>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</si>
  <si>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</si>
  <si>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</si>
  <si>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</si>
  <si>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</si>
  <si>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</si>
  <si>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</si>
  <si>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</si>
  <si>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</si>
  <si>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</si>
  <si>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</si>
  <si>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</si>
  <si>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</si>
  <si>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</si>
  <si>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</si>
  <si>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</si>
  <si>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</si>
  <si>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</si>
  <si>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</si>
  <si>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</si>
  <si>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</si>
  <si>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</si>
  <si>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</si>
  <si>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</si>
  <si>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</si>
  <si>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</si>
  <si>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</si>
  <si>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</si>
  <si>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</si>
  <si>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</si>
  <si>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</si>
  <si>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</si>
  <si>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</si>
  <si>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</si>
  <si>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</si>
  <si>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</si>
  <si>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</si>
  <si>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</si>
  <si>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</si>
  <si>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</si>
  <si>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</si>
  <si>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</si>
  <si>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</si>
  <si>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</si>
  <si>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</si>
  <si>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</si>
  <si>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</si>
  <si>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</si>
  <si>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</si>
  <si>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</si>
  <si>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</si>
  <si>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</si>
  <si>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</si>
  <si>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</si>
  <si>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</si>
  <si>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</si>
  <si>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</si>
  <si>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</si>
  <si>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</si>
  <si>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</si>
  <si>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</si>
  <si>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</si>
  <si>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</si>
  <si>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</si>
  <si>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</si>
  <si>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</si>
  <si>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</si>
  <si>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</si>
  <si>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</si>
  <si>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</si>
  <si>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</si>
  <si>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</si>
  <si>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</si>
  <si>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</si>
  <si>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</si>
  <si>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</si>
  <si>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</si>
  <si>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</si>
  <si>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</si>
  <si>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</si>
  <si>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</si>
  <si>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</si>
  <si>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</si>
  <si>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</si>
  <si>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</si>
  <si>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</si>
  <si>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</si>
  <si>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</si>
  <si>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</si>
  <si>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</si>
  <si>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</si>
  <si>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</si>
  <si>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</si>
  <si>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</si>
  <si>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</si>
  <si>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</si>
  <si>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</si>
  <si>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</si>
  <si>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</si>
  <si>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</si>
  <si>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</si>
  <si>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</si>
  <si>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</si>
  <si>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</si>
  <si>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</si>
  <si>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</si>
  <si>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</si>
  <si>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</si>
  <si>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</si>
  <si>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</si>
  <si>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</si>
  <si>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</si>
  <si>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</si>
  <si>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</si>
  <si>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</si>
  <si>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</si>
  <si>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</si>
  <si>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</si>
  <si>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</si>
  <si>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</si>
  <si>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</si>
  <si>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</si>
  <si>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</si>
  <si>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</si>
  <si>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</si>
  <si>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</si>
  <si>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</si>
  <si>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</si>
  <si>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</si>
  <si>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</si>
  <si>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</si>
  <si>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</si>
  <si>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</si>
  <si>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</si>
  <si>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</si>
  <si>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</si>
  <si>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</si>
  <si>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</si>
  <si>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</si>
  <si>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</si>
  <si>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</si>
  <si>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</si>
  <si>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</si>
  <si>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</si>
  <si>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</si>
  <si>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</si>
  <si>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</si>
  <si>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</si>
  <si>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</si>
  <si>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</si>
  <si>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</si>
  <si>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</si>
  <si>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</si>
  <si>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</si>
  <si>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</si>
  <si>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</si>
  <si>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</si>
  <si>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</si>
  <si>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</si>
  <si>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</si>
  <si>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</si>
  <si>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</si>
  <si>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</si>
  <si>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</si>
  <si>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</si>
  <si>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</si>
  <si>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</si>
  <si>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</si>
  <si>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</si>
  <si>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</si>
  <si>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</si>
  <si>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</si>
  <si>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</si>
  <si>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</si>
  <si>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</si>
  <si>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</si>
  <si>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</si>
  <si>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</si>
  <si>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</si>
  <si>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</si>
  <si>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</si>
  <si>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</si>
  <si>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</si>
  <si>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</si>
  <si>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</si>
  <si>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</si>
  <si>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</si>
  <si>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</si>
  <si>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</si>
  <si>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</si>
  <si>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</si>
  <si>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</si>
  <si>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</si>
  <si>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</si>
  <si>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</si>
  <si>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</si>
  <si>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</si>
  <si>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</si>
  <si>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</si>
  <si>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</si>
  <si>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</si>
  <si>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</si>
  <si>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</si>
  <si>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</si>
  <si>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</si>
  <si>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</si>
  <si>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</si>
  <si>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</si>
  <si>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</si>
  <si>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</si>
  <si>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</si>
  <si>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</si>
  <si>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</si>
  <si>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</si>
  <si>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</si>
  <si>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</si>
  <si>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</si>
  <si>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</si>
  <si>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</si>
  <si>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</si>
  <si>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</si>
  <si>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</si>
  <si>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</si>
  <si>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</si>
  <si>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</si>
  <si>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</si>
  <si>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</si>
  <si>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</si>
  <si>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</si>
  <si>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</si>
  <si>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</si>
  <si>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</si>
  <si>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</si>
  <si>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</si>
  <si>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</si>
  <si>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</si>
  <si>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</si>
  <si>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</si>
  <si>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</si>
  <si>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</si>
  <si>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</si>
  <si>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</si>
  <si>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</si>
  <si>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</si>
  <si>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</si>
  <si>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</si>
  <si>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</si>
  <si>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</si>
  <si>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</si>
  <si>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</si>
  <si>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</si>
  <si>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</si>
  <si>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</si>
  <si>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</si>
  <si>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</si>
  <si>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</si>
  <si>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</si>
  <si>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</si>
  <si>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</si>
  <si>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</si>
  <si>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</si>
  <si>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</si>
  <si>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</si>
  <si>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</si>
  <si>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</si>
  <si>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</si>
  <si>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</si>
  <si>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</si>
  <si>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</si>
  <si>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</si>
  <si>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</si>
  <si>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</si>
  <si>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</si>
  <si>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</si>
  <si>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</si>
  <si>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</si>
  <si>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</si>
  <si>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</si>
  <si>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</si>
  <si>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</si>
  <si>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</si>
  <si>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</si>
  <si>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</si>
  <si>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</si>
  <si>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</si>
  <si>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</si>
  <si>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</si>
  <si>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</si>
  <si>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</si>
  <si>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</si>
  <si>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</si>
  <si>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</si>
  <si>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</si>
  <si>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</si>
  <si>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</si>
  <si>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</si>
  <si>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</si>
  <si>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</si>
  <si>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</si>
  <si>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</si>
  <si>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</si>
  <si>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</si>
  <si>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</si>
  <si>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</si>
  <si>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</si>
  <si>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</si>
  <si>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</si>
  <si>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</si>
  <si>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</si>
  <si>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</si>
  <si>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</si>
  <si>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</si>
  <si>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</si>
  <si>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</si>
  <si>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</si>
  <si>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</si>
  <si>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</si>
  <si>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</si>
  <si>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</si>
  <si>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</si>
  <si>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</si>
  <si>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</si>
  <si>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</si>
  <si>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</si>
  <si>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</si>
  <si>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</si>
  <si>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</si>
  <si>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</si>
  <si>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</si>
  <si>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</si>
  <si>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</si>
  <si>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</si>
  <si>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</si>
  <si>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</si>
  <si>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</si>
  <si>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</si>
  <si>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</si>
  <si>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</si>
  <si>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</si>
  <si>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</si>
  <si>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</si>
  <si>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</si>
  <si>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</si>
  <si>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</si>
  <si>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</si>
  <si>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</si>
  <si>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</si>
  <si>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</si>
  <si>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</si>
  <si>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</si>
  <si>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</si>
  <si>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</si>
  <si>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</si>
  <si>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</si>
  <si>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</si>
  <si>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</si>
  <si>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</si>
  <si>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</si>
  <si>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</si>
  <si>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</si>
  <si>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</si>
  <si>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</si>
  <si>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</si>
  <si>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</si>
  <si>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</si>
  <si>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</si>
  <si>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</si>
  <si>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</si>
  <si>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</si>
  <si>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</si>
  <si>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</si>
  <si>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</si>
  <si>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</si>
  <si>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</si>
  <si>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</si>
  <si>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</si>
  <si>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</si>
  <si>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</si>
  <si>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</si>
  <si>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</si>
  <si>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</si>
  <si>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</si>
  <si>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</si>
  <si>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</si>
  <si>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</si>
  <si>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</si>
  <si>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</si>
  <si>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</si>
  <si>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</si>
  <si>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</si>
  <si>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</si>
  <si>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</si>
  <si>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</si>
  <si>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</si>
  <si>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</si>
  <si>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</si>
  <si>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</si>
  <si>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</si>
  <si>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</si>
  <si>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</si>
  <si>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</si>
  <si>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</si>
  <si>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</si>
  <si>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</si>
  <si>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</si>
  <si>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</si>
  <si>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</si>
  <si>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</si>
  <si>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</si>
  <si>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</si>
  <si>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</si>
  <si>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</si>
  <si>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</si>
  <si>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</si>
  <si>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</si>
  <si>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</si>
  <si>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</si>
  <si>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</si>
  <si>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</si>
  <si>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</si>
  <si>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</si>
  <si>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</si>
  <si>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</si>
  <si>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</si>
  <si>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</si>
  <si>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</si>
  <si>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</si>
  <si>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</si>
  <si>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</si>
  <si>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</si>
  <si>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</si>
  <si>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</si>
  <si>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</si>
  <si>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</si>
  <si>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</si>
  <si>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</si>
  <si>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</si>
  <si>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</si>
  <si>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</si>
  <si>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</si>
  <si>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</si>
  <si>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</si>
  <si>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</si>
  <si>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</si>
  <si>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</si>
  <si>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</si>
  <si>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</si>
  <si>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</si>
  <si>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</si>
  <si>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</si>
  <si>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</si>
  <si>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</si>
  <si>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</si>
  <si>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</si>
  <si>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</si>
  <si>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</si>
  <si>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</si>
  <si>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</si>
  <si>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</si>
  <si>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</si>
  <si>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</si>
  <si>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</si>
  <si>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</si>
  <si>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</si>
  <si>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</si>
  <si>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</si>
  <si>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</si>
  <si>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</si>
  <si>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</si>
  <si>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</si>
  <si>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</si>
  <si>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</si>
  <si>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</si>
  <si>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</si>
  <si>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</si>
  <si>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</si>
  <si>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</si>
  <si>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</si>
  <si>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</si>
  <si>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</si>
  <si>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</si>
  <si>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</si>
  <si>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</si>
  <si>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</si>
  <si>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</si>
  <si>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</si>
  <si>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</si>
  <si>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</si>
  <si>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</si>
  <si>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</si>
  <si>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</si>
  <si>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</si>
  <si>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</si>
  <si>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</si>
  <si>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</si>
  <si>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</si>
  <si>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</si>
  <si>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</si>
  <si>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</si>
  <si>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</si>
  <si>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</si>
  <si>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</si>
  <si>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</si>
  <si>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</si>
  <si>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</si>
  <si>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</si>
  <si>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</si>
  <si>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</si>
  <si>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</si>
  <si>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</si>
  <si>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</si>
  <si>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</si>
  <si>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</si>
  <si>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</si>
  <si>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</si>
  <si>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</si>
  <si>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</si>
  <si>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</si>
  <si>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</si>
  <si>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</si>
  <si>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</si>
  <si>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</si>
  <si>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</si>
  <si>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</si>
  <si>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</si>
  <si>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</si>
  <si>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</si>
  <si>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</si>
  <si>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</si>
  <si>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</si>
  <si>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</si>
  <si>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</si>
  <si>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</si>
  <si>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</si>
  <si>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</si>
  <si>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</si>
  <si>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</si>
  <si>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</si>
  <si>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</si>
  <si>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</si>
  <si>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</si>
  <si>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</si>
  <si>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</si>
  <si>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</si>
  <si>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</si>
  <si>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</si>
  <si>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</si>
  <si>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</si>
  <si>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</si>
  <si>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</si>
  <si>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</si>
  <si>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</si>
  <si>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</si>
  <si>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</si>
  <si>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</si>
  <si>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</si>
  <si>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</si>
  <si>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</si>
  <si>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</si>
  <si>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</si>
  <si>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</si>
  <si>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</si>
  <si>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</si>
  <si>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</si>
  <si>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</si>
  <si>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</si>
  <si>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</si>
  <si>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</si>
  <si>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</si>
  <si>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</si>
  <si>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</si>
  <si>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</si>
  <si>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</si>
  <si>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</si>
  <si>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</si>
  <si>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</si>
  <si>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</si>
  <si>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</si>
  <si>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</si>
  <si>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</si>
  <si>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</si>
  <si>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</si>
  <si>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</si>
  <si>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</si>
  <si>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</si>
  <si>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</si>
  <si>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</si>
  <si>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</si>
  <si>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</si>
  <si>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</si>
  <si>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</si>
  <si>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</si>
  <si>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</si>
  <si>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</si>
  <si>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</si>
  <si>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</si>
  <si>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</si>
  <si>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</si>
  <si>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</si>
  <si>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</si>
  <si>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</si>
  <si>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</si>
  <si>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</si>
  <si>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</si>
  <si>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</si>
  <si>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</si>
  <si>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</si>
  <si>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</si>
  <si>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</si>
  <si>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</si>
  <si>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</si>
  <si>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</si>
  <si>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</si>
  <si>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</si>
  <si>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</si>
  <si>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</si>
  <si>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</si>
  <si>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</si>
  <si>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</si>
  <si>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</si>
  <si>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</si>
  <si>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</si>
  <si>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</si>
  <si>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</si>
  <si>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</si>
  <si>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</si>
  <si>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</si>
  <si>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</si>
  <si>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</si>
  <si>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</si>
  <si>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</si>
  <si>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</si>
  <si>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</si>
  <si>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</si>
  <si>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</si>
  <si>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</si>
  <si>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</si>
  <si>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</si>
  <si>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</si>
  <si>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</si>
  <si>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</si>
  <si>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</si>
  <si>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</si>
  <si>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</si>
  <si>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</si>
  <si>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</si>
  <si>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</si>
  <si>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</si>
  <si>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</si>
  <si>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</si>
  <si>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</si>
  <si>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</si>
  <si>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</si>
  <si>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</si>
  <si>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</si>
  <si>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</si>
  <si>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</si>
  <si>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</si>
  <si>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</si>
  <si>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</si>
  <si>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</si>
  <si>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</si>
  <si>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</si>
  <si>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</si>
  <si>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</si>
  <si>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</si>
  <si>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</si>
  <si>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</si>
  <si>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</si>
  <si>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</si>
  <si>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</si>
  <si>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</si>
  <si>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</si>
  <si>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</si>
  <si>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</si>
  <si>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</si>
  <si>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</si>
  <si>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</si>
  <si>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</si>
  <si>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</si>
  <si>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</si>
  <si>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</si>
  <si>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</si>
  <si>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</si>
  <si>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</si>
  <si>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</si>
  <si>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</si>
  <si>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</si>
  <si>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</si>
  <si>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</si>
  <si>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</si>
  <si>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</si>
  <si>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</si>
  <si>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</si>
  <si>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</si>
  <si>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</si>
  <si>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</si>
  <si>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</si>
  <si>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</si>
  <si>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</si>
  <si>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</si>
  <si>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</si>
  <si>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</si>
  <si>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</si>
  <si>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</si>
  <si>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</si>
  <si>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</si>
  <si>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</si>
  <si>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</si>
  <si>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</si>
  <si>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</si>
  <si>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</si>
  <si>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</si>
  <si>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</si>
  <si>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</si>
  <si>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</si>
  <si>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</si>
  <si>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</si>
  <si>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</si>
  <si>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</si>
  <si>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</si>
  <si>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</si>
  <si>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</si>
  <si>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</si>
  <si>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</si>
  <si>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</si>
  <si>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</si>
  <si>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</si>
  <si>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</si>
  <si>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</si>
  <si>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</si>
  <si>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</si>
  <si>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</si>
  <si>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</si>
  <si>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</si>
  <si>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</si>
  <si>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</si>
  <si>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</si>
  <si>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</si>
  <si>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</si>
  <si>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</si>
  <si>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</si>
  <si>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</si>
  <si>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</si>
  <si>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</si>
  <si>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</si>
  <si>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</si>
  <si>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</si>
  <si>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</si>
  <si>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</si>
  <si>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</si>
  <si>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</si>
  <si>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</si>
  <si>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</si>
  <si>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</si>
  <si>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</si>
  <si>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</si>
  <si>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</si>
  <si>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</si>
  <si>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</si>
  <si>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</si>
  <si>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</si>
  <si>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</si>
  <si>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</si>
  <si>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</si>
  <si>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</si>
  <si>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</si>
  <si>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</si>
  <si>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</si>
  <si>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</si>
  <si>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</si>
  <si>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</si>
  <si>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</si>
  <si>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</si>
  <si>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</si>
  <si>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</si>
  <si>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</si>
  <si>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</si>
  <si>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</si>
  <si>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</si>
  <si>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</si>
  <si>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</si>
  <si>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</si>
  <si>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</si>
  <si>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</si>
  <si>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</si>
  <si>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</si>
  <si>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</si>
  <si>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</si>
  <si>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</si>
  <si>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</si>
  <si>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</si>
  <si>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</si>
  <si>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</si>
  <si>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</si>
  <si>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</si>
  <si>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</si>
  <si>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</si>
  <si>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</si>
  <si>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</si>
  <si>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</si>
  <si>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</si>
  <si>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</si>
  <si>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</si>
  <si>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</si>
  <si>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</si>
  <si>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</si>
  <si>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</si>
  <si>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</si>
  <si>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</si>
  <si>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</si>
  <si>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</si>
  <si>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</si>
  <si>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</si>
  <si>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</si>
  <si>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</si>
  <si>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</si>
  <si>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</si>
  <si>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</si>
  <si>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</si>
  <si>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</si>
  <si>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</si>
  <si>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</si>
  <si>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</si>
  <si>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</si>
  <si>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</si>
  <si>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</si>
  <si>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</si>
  <si>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</si>
  <si>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</si>
  <si>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</si>
  <si>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</si>
  <si>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</si>
  <si>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</si>
  <si>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</si>
  <si>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</si>
  <si>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</si>
  <si>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</si>
  <si>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</si>
  <si>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</si>
  <si>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</si>
  <si>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</si>
  <si>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</si>
  <si>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</si>
  <si>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</si>
  <si>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</si>
  <si>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</si>
  <si>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</si>
  <si>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</si>
  <si>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</si>
  <si>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</si>
  <si>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</si>
  <si>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</si>
  <si>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</si>
  <si>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</si>
  <si>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</si>
  <si>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</si>
  <si>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</si>
  <si>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</si>
  <si>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</si>
  <si>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</si>
  <si>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</si>
  <si>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</si>
  <si>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</si>
  <si>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</si>
  <si>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</si>
  <si>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</si>
  <si>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</si>
  <si>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</si>
  <si>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</si>
  <si>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</si>
  <si>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</si>
  <si>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</si>
  <si>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</si>
  <si>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</si>
  <si>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</si>
  <si>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</si>
  <si>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</si>
  <si>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</si>
  <si>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</si>
  <si>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</si>
  <si>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</si>
  <si>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</si>
  <si>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</si>
  <si>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</si>
  <si>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</si>
  <si>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</si>
  <si>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</si>
  <si>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</si>
  <si>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</si>
  <si>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</si>
  <si>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</si>
  <si>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</si>
  <si>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</si>
  <si>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</si>
  <si>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</si>
  <si>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</si>
  <si>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</si>
  <si>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</si>
  <si>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</si>
  <si>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</si>
  <si>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</si>
  <si>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</si>
  <si>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</si>
  <si>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</si>
  <si>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</si>
  <si>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</si>
  <si>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</si>
  <si>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</si>
  <si>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</si>
  <si>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</si>
  <si>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</si>
  <si>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</si>
  <si>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</si>
  <si>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</si>
  <si>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</si>
  <si>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</si>
  <si>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</si>
  <si>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</si>
  <si>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</si>
  <si>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</si>
  <si>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</si>
  <si>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</si>
  <si>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</si>
  <si>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</si>
  <si>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</si>
  <si>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</si>
  <si>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</si>
  <si>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</si>
  <si>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</si>
  <si>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</si>
  <si>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</si>
  <si>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</si>
  <si>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</si>
  <si>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</si>
  <si>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</si>
  <si>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</si>
  <si>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</si>
  <si>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</si>
  <si>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</si>
  <si>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</si>
  <si>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</si>
  <si>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</si>
  <si>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</si>
  <si>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</si>
  <si>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</si>
  <si>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</si>
  <si>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</si>
  <si>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</si>
  <si>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</si>
  <si>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</si>
  <si>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</si>
  <si>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</si>
  <si>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</si>
  <si>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</si>
  <si>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</si>
  <si>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</si>
  <si>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</si>
  <si>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</si>
  <si>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</si>
  <si>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</si>
  <si>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</si>
  <si>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</si>
  <si>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</si>
  <si>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</si>
  <si>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</si>
  <si>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</si>
  <si>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</si>
  <si>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</si>
  <si>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</si>
  <si>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</si>
  <si>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</si>
  <si>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</si>
  <si>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</si>
  <si>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</si>
  <si>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</si>
  <si>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</si>
  <si>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</si>
  <si>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</si>
  <si>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</si>
  <si>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</si>
  <si>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</si>
  <si>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</si>
  <si>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</si>
  <si>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</si>
  <si>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</si>
  <si>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</si>
  <si>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</si>
  <si>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</si>
  <si>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</si>
  <si>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</si>
  <si>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</si>
  <si>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</si>
  <si>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</si>
  <si>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</si>
  <si>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</si>
  <si>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</si>
  <si>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</si>
  <si>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</si>
  <si>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</si>
  <si>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</si>
  <si>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</si>
  <si>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</si>
  <si>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</si>
  <si>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</si>
  <si>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</si>
  <si>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</si>
  <si>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</si>
  <si>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</si>
  <si>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</si>
  <si>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</si>
  <si>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</si>
  <si>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</si>
  <si>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</si>
  <si>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</si>
  <si>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</si>
  <si>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</si>
  <si>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</si>
  <si>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</si>
  <si>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</si>
  <si>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</si>
  <si>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</si>
  <si>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</si>
  <si>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</si>
  <si>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</si>
  <si>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</si>
  <si>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</si>
  <si>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</si>
  <si>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</si>
  <si>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</si>
  <si>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</si>
  <si>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</si>
  <si>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</si>
  <si>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</si>
  <si>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</si>
  <si>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</si>
  <si>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</si>
  <si>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</si>
  <si>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</si>
  <si>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</si>
  <si>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</si>
  <si>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</si>
  <si>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</si>
  <si>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</si>
  <si>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</si>
  <si>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</si>
  <si>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</si>
  <si>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</si>
  <si>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</si>
  <si>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</si>
  <si>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</si>
  <si>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</si>
  <si>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</si>
  <si>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</si>
  <si>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</si>
  <si>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</si>
  <si>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</si>
  <si>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</si>
  <si>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</si>
  <si>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</si>
  <si>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</si>
  <si>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</si>
  <si>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</si>
  <si>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</si>
  <si>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</si>
  <si>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</si>
  <si>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</si>
  <si>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</si>
  <si>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</si>
  <si>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</si>
  <si>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</si>
  <si>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</si>
  <si>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</si>
  <si>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</si>
  <si>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</si>
  <si>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</si>
  <si>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</si>
  <si>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</si>
  <si>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</si>
  <si>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</si>
  <si>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</si>
  <si>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</si>
  <si>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</si>
  <si>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</si>
  <si>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</si>
  <si>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</si>
  <si>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</si>
  <si>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</si>
  <si>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</si>
  <si>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</si>
  <si>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</si>
  <si>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</si>
  <si>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</si>
  <si>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</si>
  <si>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</si>
  <si>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</si>
  <si>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</si>
  <si>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</si>
  <si>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</si>
  <si>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</si>
  <si>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</si>
  <si>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</si>
  <si>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</si>
  <si>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</si>
  <si>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</si>
  <si>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</si>
  <si>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</si>
  <si>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</si>
  <si>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</si>
  <si>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</si>
  <si>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</si>
  <si>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</si>
  <si>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</si>
  <si>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</si>
  <si>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</si>
  <si>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</si>
  <si>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</si>
  <si>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</si>
  <si>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</si>
  <si>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</si>
  <si>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</si>
  <si>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</si>
  <si>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</si>
  <si>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</si>
  <si>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</si>
  <si>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</si>
  <si>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</si>
  <si>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</si>
  <si>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</si>
  <si>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</si>
  <si>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</si>
  <si>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</si>
  <si>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</si>
  <si>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</si>
  <si>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</si>
  <si>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</si>
  <si>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</si>
  <si>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</si>
  <si>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</si>
  <si>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</si>
  <si>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</si>
  <si>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</si>
  <si>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</si>
  <si>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</si>
  <si>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</si>
  <si>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</si>
  <si>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</si>
  <si>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</si>
  <si>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</si>
  <si>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</si>
  <si>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</si>
  <si>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</si>
  <si>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</si>
  <si>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</si>
  <si>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</si>
  <si>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</si>
  <si>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</si>
  <si>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</si>
  <si>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</si>
  <si>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</si>
  <si>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</si>
  <si>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</si>
  <si>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</si>
  <si>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</si>
  <si>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</si>
  <si>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</si>
  <si>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</si>
  <si>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</si>
  <si>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</si>
  <si>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</si>
  <si>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</si>
  <si>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</si>
  <si>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</si>
  <si>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</si>
  <si>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</si>
  <si>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</si>
  <si>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</si>
  <si>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</si>
  <si>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</si>
  <si>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</si>
  <si>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</si>
  <si>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</si>
  <si>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</si>
  <si>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</si>
  <si>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</si>
  <si>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</si>
  <si>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</si>
  <si>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</si>
  <si>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</si>
  <si>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</si>
  <si>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</si>
  <si>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</si>
  <si>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</si>
  <si>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</si>
  <si>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</si>
  <si>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</si>
  <si>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</si>
  <si>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</si>
  <si>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</si>
  <si>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</si>
  <si>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</si>
  <si>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</si>
  <si>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</si>
  <si>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</si>
  <si>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</si>
  <si>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</si>
  <si>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</si>
  <si>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</si>
  <si>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</si>
  <si>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</si>
  <si>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</si>
  <si>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</si>
  <si>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</si>
  <si>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</si>
  <si>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</si>
  <si>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</si>
  <si>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</si>
  <si>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</si>
  <si>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</si>
  <si>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</si>
  <si>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</si>
  <si>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</si>
  <si>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</si>
  <si>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</si>
  <si>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</si>
  <si>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</si>
  <si>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</si>
  <si>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</si>
  <si>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</si>
  <si>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</si>
  <si>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</si>
  <si>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</si>
  <si>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</si>
  <si>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</si>
  <si>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</si>
  <si>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</si>
  <si>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</si>
  <si>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</si>
  <si>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</si>
  <si>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</si>
  <si>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</si>
  <si>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</si>
  <si>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</si>
  <si>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</si>
  <si>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</si>
  <si>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</si>
  <si>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</si>
  <si>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</si>
  <si>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</si>
  <si>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</si>
  <si>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</si>
  <si>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</si>
  <si>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</si>
  <si>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</si>
  <si>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</si>
  <si>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</si>
  <si>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</si>
  <si>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</si>
  <si>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</si>
  <si>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</si>
  <si>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</si>
  <si>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</si>
  <si>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</si>
  <si>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</si>
  <si>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</si>
  <si>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</si>
  <si>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</si>
  <si>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</si>
  <si>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</si>
  <si>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</si>
  <si>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</si>
  <si>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</si>
  <si>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</si>
  <si>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</si>
  <si>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</si>
  <si>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</si>
  <si>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</si>
  <si>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</si>
  <si>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</si>
  <si>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</si>
  <si>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</si>
  <si>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</si>
  <si>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</si>
  <si>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</si>
  <si>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</si>
  <si>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</si>
  <si>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</si>
  <si>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</si>
  <si>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</si>
  <si>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</si>
  <si>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</si>
  <si>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</si>
  <si>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</si>
  <si>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</si>
  <si>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</si>
  <si>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</si>
  <si>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</si>
  <si>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</si>
  <si>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</si>
  <si>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</si>
  <si>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</si>
  <si>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</si>
  <si>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</si>
  <si>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</si>
  <si>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</si>
  <si>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</si>
  <si>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</si>
  <si>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</si>
  <si>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</si>
  <si>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</si>
  <si>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</si>
  <si>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</si>
  <si>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</si>
  <si>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</si>
  <si>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</si>
  <si>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</si>
  <si>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</si>
  <si>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</si>
  <si>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</si>
  <si>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</si>
  <si>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</si>
  <si>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</si>
  <si>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</si>
  <si>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</si>
  <si>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</si>
  <si>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</si>
  <si>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</si>
  <si>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</si>
  <si>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</si>
  <si>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</si>
  <si>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</si>
  <si>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</si>
  <si>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</si>
  <si>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</si>
  <si>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</si>
  <si>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</si>
  <si>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</si>
  <si>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</si>
  <si>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</si>
  <si>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</si>
  <si>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</si>
  <si>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</si>
  <si>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</si>
  <si>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</si>
  <si>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</si>
  <si>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</si>
  <si>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</si>
  <si>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</si>
  <si>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</si>
  <si>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</si>
  <si>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</si>
  <si>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</si>
  <si>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</si>
  <si>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</si>
  <si>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</si>
  <si>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</si>
  <si>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</si>
  <si>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</si>
  <si>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</si>
  <si>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</si>
  <si>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</si>
  <si>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</si>
  <si>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</si>
  <si>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</si>
  <si>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</si>
  <si>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</si>
  <si>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</si>
  <si>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</si>
  <si>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</si>
  <si>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</si>
  <si>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</si>
  <si>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</si>
  <si>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</si>
  <si>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</si>
  <si>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</si>
  <si>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</si>
  <si>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</si>
  <si>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</si>
  <si>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</si>
  <si>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</si>
  <si>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</si>
  <si>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</si>
  <si>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</si>
  <si>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</si>
  <si>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</si>
  <si>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</si>
  <si>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</si>
  <si>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</si>
  <si>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</si>
  <si>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</si>
  <si>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</si>
  <si>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</si>
  <si>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</si>
  <si>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</si>
  <si>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</si>
  <si>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</si>
  <si>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</si>
  <si>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</si>
  <si>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</si>
  <si>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</si>
  <si>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</si>
  <si>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</si>
  <si>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</si>
  <si>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</si>
  <si>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</si>
  <si>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</si>
  <si>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</si>
  <si>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</si>
  <si>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</si>
  <si>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</si>
  <si>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</si>
  <si>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</si>
  <si>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</si>
  <si>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</si>
  <si>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</si>
  <si>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</si>
  <si>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</si>
  <si>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</si>
  <si>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</si>
  <si>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</si>
  <si>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</si>
  <si>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</si>
  <si>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</si>
  <si>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</si>
  <si>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</si>
  <si>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</si>
  <si>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</si>
  <si>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</si>
  <si>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</si>
  <si>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</si>
  <si>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</si>
  <si>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</si>
  <si>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</si>
  <si>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</si>
  <si>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</si>
  <si>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</si>
  <si>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</si>
  <si>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</si>
  <si>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</si>
  <si>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</si>
  <si>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</si>
  <si>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</si>
  <si>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</si>
  <si>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</si>
  <si>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</si>
  <si>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</si>
  <si>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</si>
  <si>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</si>
  <si>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</si>
  <si>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</si>
  <si>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</si>
  <si>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</si>
  <si>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</si>
  <si>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</si>
  <si>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</si>
  <si>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</si>
  <si>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</si>
  <si>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</si>
  <si>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</si>
  <si>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</si>
  <si>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</si>
  <si>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</si>
  <si>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</si>
  <si>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</si>
  <si>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</si>
  <si>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</si>
  <si>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</si>
  <si>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</si>
  <si>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</si>
  <si>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</si>
  <si>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</si>
  <si>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</si>
  <si>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</si>
  <si>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</si>
  <si>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</si>
  <si>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</si>
  <si>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</si>
  <si>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</si>
  <si>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</si>
  <si>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</si>
  <si>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</si>
  <si>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</si>
  <si>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</si>
  <si>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</si>
  <si>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</si>
  <si>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</si>
  <si>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</si>
  <si>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</si>
  <si>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</si>
  <si>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</si>
  <si>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</si>
  <si>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</si>
  <si>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</si>
  <si>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</si>
  <si>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</si>
  <si>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</si>
  <si>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</si>
  <si>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</si>
  <si>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</si>
  <si>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</si>
  <si>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</si>
  <si>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</si>
  <si>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</si>
  <si>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</si>
  <si>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</si>
  <si>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</si>
  <si>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</si>
  <si>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</si>
  <si>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</si>
  <si>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</si>
  <si>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</si>
  <si>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</si>
  <si>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</si>
  <si>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</si>
  <si>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</si>
  <si>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</si>
  <si>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</si>
  <si>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</si>
  <si>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</si>
  <si>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</si>
  <si>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</si>
  <si>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</si>
  <si>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</si>
  <si>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</si>
  <si>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</si>
  <si>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</si>
  <si>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</si>
  <si>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</si>
  <si>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</si>
  <si>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</si>
  <si>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</si>
  <si>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</si>
  <si>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</si>
  <si>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</si>
  <si>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</si>
  <si>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</si>
  <si>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</si>
  <si>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</si>
  <si>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</si>
  <si>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</si>
  <si>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</si>
  <si>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</si>
  <si>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</si>
  <si>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</si>
  <si>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</si>
  <si>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</si>
  <si>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</si>
  <si>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</si>
  <si>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</si>
  <si>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</si>
  <si>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</si>
  <si>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</si>
  <si>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</si>
  <si>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</si>
  <si>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</si>
  <si>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</si>
  <si>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</si>
  <si>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</si>
  <si>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</si>
  <si>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</si>
  <si>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</si>
  <si>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</si>
  <si>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</si>
  <si>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</si>
  <si>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</si>
  <si>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</si>
  <si>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</si>
  <si>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</si>
  <si>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</si>
  <si>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</si>
  <si>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</si>
  <si>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</si>
  <si>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</si>
  <si>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</si>
  <si>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</si>
  <si>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</si>
  <si>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</si>
  <si>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</si>
  <si>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</si>
  <si>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</si>
  <si>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</si>
  <si>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</si>
  <si>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</si>
  <si>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</si>
  <si>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</si>
  <si>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</si>
  <si>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</si>
  <si>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</si>
  <si>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</si>
  <si>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</si>
  <si>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</si>
  <si>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</si>
  <si>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</si>
  <si>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</si>
  <si>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</si>
  <si>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</si>
  <si>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</si>
  <si>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</si>
  <si>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</si>
  <si>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</si>
  <si>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</si>
  <si>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</si>
  <si>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</si>
  <si>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</si>
  <si>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</si>
  <si>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</si>
  <si>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</si>
  <si>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</si>
  <si>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</si>
  <si>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</si>
  <si>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</si>
  <si>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</si>
  <si>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</si>
  <si>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</si>
  <si>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</si>
  <si>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</si>
  <si>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</si>
  <si>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</si>
  <si>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</si>
  <si>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</si>
  <si>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</si>
  <si>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</si>
  <si>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</si>
  <si>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</si>
  <si>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</si>
  <si>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</si>
  <si>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</si>
  <si>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</si>
  <si>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</si>
  <si>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</si>
  <si>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</si>
  <si>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</si>
  <si>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</si>
  <si>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</si>
  <si>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</si>
  <si>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</si>
  <si>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</si>
  <si>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</si>
  <si>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</si>
  <si>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</si>
  <si>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</si>
  <si>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</si>
  <si>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</si>
  <si>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</si>
  <si>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</si>
  <si>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</si>
  <si>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</si>
  <si>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</si>
  <si>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</si>
  <si>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</si>
  <si>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</si>
  <si>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</si>
  <si>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</si>
  <si>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</si>
  <si>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</si>
  <si>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</si>
  <si>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</si>
  <si>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</si>
  <si>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</si>
  <si>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</si>
  <si>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</si>
  <si>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</si>
  <si>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</si>
  <si>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</si>
  <si>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</si>
  <si>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</si>
  <si>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</si>
  <si>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</si>
  <si>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</si>
  <si>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</si>
  <si>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</si>
  <si>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</si>
  <si>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</si>
  <si>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</si>
  <si>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</si>
  <si>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</si>
  <si>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</si>
  <si>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</si>
  <si>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</si>
  <si>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</si>
  <si>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</si>
  <si>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</si>
  <si>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</si>
  <si>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</si>
  <si>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</si>
  <si>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</si>
  <si>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</si>
  <si>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</si>
  <si>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</si>
  <si>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</si>
  <si>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</si>
  <si>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</si>
  <si>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</si>
  <si>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</si>
  <si>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</si>
  <si>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</si>
  <si>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</si>
  <si>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</si>
  <si>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</si>
  <si>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</si>
  <si>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</si>
  <si>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</si>
  <si>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</si>
  <si>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</si>
  <si>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</si>
  <si>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</si>
  <si>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</si>
  <si>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</si>
  <si>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</si>
  <si>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</si>
  <si>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</si>
  <si>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</si>
  <si>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</si>
  <si>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</si>
  <si>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</si>
  <si>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</si>
  <si>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</si>
  <si>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</si>
  <si>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</si>
  <si>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</si>
  <si>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</si>
  <si>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</si>
  <si>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</si>
  <si>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</si>
  <si>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</si>
  <si>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</si>
  <si>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</si>
  <si>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</si>
  <si>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</si>
  <si>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</si>
  <si>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</si>
  <si>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</si>
  <si>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</si>
  <si>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</si>
  <si>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</si>
  <si>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</si>
  <si>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</si>
  <si>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</si>
  <si>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</si>
  <si>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</si>
  <si>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</si>
  <si>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</si>
  <si>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</si>
  <si>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</si>
  <si>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</si>
  <si>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</si>
  <si>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</si>
  <si>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</si>
  <si>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</si>
  <si>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</si>
  <si>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</si>
  <si>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</si>
  <si>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</si>
  <si>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</si>
  <si>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</si>
  <si>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</si>
  <si>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</si>
  <si>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</si>
  <si>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</si>
  <si>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</si>
  <si>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</si>
  <si>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</si>
  <si>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</si>
  <si>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</si>
  <si>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</si>
  <si>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</si>
  <si>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</si>
  <si>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</si>
  <si>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</si>
  <si>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</si>
  <si>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</si>
  <si>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</si>
  <si>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</si>
  <si>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</si>
  <si>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</si>
  <si>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</si>
  <si>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</si>
  <si>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</si>
  <si>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</si>
  <si>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</si>
  <si>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</si>
  <si>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</si>
  <si>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</si>
  <si>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</si>
  <si>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</si>
  <si>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</si>
  <si>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</si>
  <si>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</si>
  <si>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</si>
  <si>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</si>
  <si>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</si>
  <si>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</si>
  <si>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</si>
  <si>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</si>
  <si>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</si>
  <si>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</si>
  <si>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</si>
  <si>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</si>
  <si>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</si>
  <si>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</si>
  <si>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</si>
  <si>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</si>
  <si>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</si>
  <si>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</si>
  <si>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</si>
  <si>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</si>
  <si>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</si>
  <si>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</si>
  <si>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</si>
  <si>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</si>
  <si>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</si>
  <si>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</si>
  <si>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</si>
  <si>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</si>
  <si>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</si>
  <si>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</si>
  <si>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</si>
  <si>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</si>
  <si>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</si>
  <si>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</si>
  <si>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</si>
  <si>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</si>
  <si>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</si>
  <si>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</si>
  <si>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</si>
  <si>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</si>
  <si>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</si>
  <si>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</si>
  <si>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</si>
  <si>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</si>
  <si>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</si>
  <si>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</si>
  <si>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</si>
  <si>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</si>
  <si>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</si>
  <si>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</si>
  <si>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</si>
  <si>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</si>
  <si>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</si>
  <si>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</si>
  <si>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</si>
  <si>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</si>
  <si>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</si>
  <si>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</si>
  <si>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</si>
  <si>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</si>
  <si>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</si>
  <si>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</si>
  <si>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</si>
  <si>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</si>
  <si>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</si>
  <si>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</si>
  <si>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</si>
  <si>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</si>
  <si>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</si>
  <si>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</si>
  <si>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</si>
  <si>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</si>
  <si>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</si>
  <si>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</si>
  <si>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</si>
  <si>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</si>
  <si>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</si>
  <si>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</si>
  <si>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</si>
  <si>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</si>
  <si>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</si>
  <si>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</si>
  <si>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</si>
  <si>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</si>
  <si>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</si>
  <si>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</si>
  <si>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</si>
  <si>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</si>
  <si>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</si>
  <si>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</si>
  <si>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</si>
  <si>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</si>
  <si>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</si>
  <si>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</si>
  <si>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</si>
  <si>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</si>
  <si>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</si>
  <si>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</si>
  <si>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</si>
  <si>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</si>
  <si>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</si>
  <si>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</si>
  <si>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</si>
  <si>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</si>
  <si>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</si>
  <si>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</si>
  <si>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</si>
  <si>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</si>
  <si>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</si>
  <si>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</si>
  <si>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</si>
  <si>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</si>
  <si>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</si>
  <si>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</si>
  <si>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</si>
  <si>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</si>
  <si>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</si>
  <si>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</si>
  <si>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</si>
  <si>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</si>
  <si>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</si>
  <si>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</si>
  <si>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</si>
  <si>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</si>
  <si>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</si>
  <si>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</si>
  <si>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</si>
  <si>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</si>
  <si>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</si>
  <si>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</si>
  <si>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</si>
  <si>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</si>
  <si>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</si>
  <si>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</si>
  <si>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</si>
  <si>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</si>
  <si>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</si>
  <si>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</si>
  <si>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</si>
  <si>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</si>
  <si>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</si>
  <si>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</si>
  <si>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</si>
  <si>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</si>
  <si>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</si>
  <si>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</si>
  <si>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</si>
  <si>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</si>
  <si>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</si>
  <si>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</si>
  <si>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</si>
  <si>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</si>
  <si>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</si>
  <si>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</si>
  <si>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</si>
  <si>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</si>
  <si>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</si>
  <si>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</si>
  <si>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</si>
  <si>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</si>
  <si>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</si>
  <si>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</si>
  <si>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</si>
  <si>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</si>
  <si>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</si>
  <si>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</si>
  <si>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</si>
  <si>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</si>
  <si>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</si>
  <si>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</si>
  <si>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</si>
  <si>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</si>
  <si>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</si>
  <si>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</si>
  <si>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</si>
  <si>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</si>
  <si>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</si>
  <si>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</si>
  <si>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</si>
  <si>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</si>
  <si>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</si>
  <si>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</si>
  <si>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</si>
  <si>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</si>
  <si>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</si>
  <si>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</si>
  <si>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</si>
  <si>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</si>
  <si>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</si>
  <si>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</si>
  <si>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</si>
  <si>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</si>
  <si>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</si>
  <si>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</si>
  <si>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</si>
  <si>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</si>
  <si>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</si>
  <si>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</si>
  <si>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</si>
  <si>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</si>
  <si>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</si>
  <si>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</si>
  <si>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</si>
  <si>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</si>
  <si>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</si>
  <si>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</si>
  <si>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</si>
  <si>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</si>
  <si>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</si>
  <si>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</si>
  <si>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</si>
  <si>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</si>
  <si>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</si>
  <si>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</si>
  <si>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</si>
  <si>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</si>
  <si>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</si>
  <si>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</si>
  <si>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</si>
  <si>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</si>
  <si>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</si>
  <si>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</si>
  <si>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</si>
  <si>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</si>
  <si>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</si>
  <si>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</si>
  <si>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</si>
  <si>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</si>
  <si>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</si>
  <si>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</si>
  <si>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</si>
  <si>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</si>
  <si>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</si>
  <si>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</si>
  <si>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</si>
  <si>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</si>
  <si>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</si>
  <si>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</si>
  <si>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</si>
  <si>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</si>
  <si>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</si>
  <si>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</si>
  <si>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</si>
  <si>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</si>
  <si>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</si>
  <si>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</si>
  <si>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</si>
  <si>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</si>
  <si>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</si>
  <si>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</si>
  <si>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</si>
  <si>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</si>
  <si>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</si>
  <si>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</si>
  <si>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</si>
  <si>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</si>
  <si>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</si>
  <si>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</si>
  <si>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</si>
  <si>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</si>
  <si>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</si>
  <si>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</si>
  <si>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</si>
  <si>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</si>
  <si>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</si>
  <si>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</si>
  <si>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</si>
  <si>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</si>
  <si>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</si>
  <si>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</si>
  <si>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</si>
  <si>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</si>
  <si>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</si>
  <si>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</si>
  <si>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</si>
  <si>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</si>
  <si>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</si>
  <si>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</si>
  <si>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</si>
  <si>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</si>
  <si>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</si>
  <si>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</si>
  <si>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</si>
  <si>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</si>
  <si>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</si>
  <si>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</si>
  <si>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</si>
  <si>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</si>
  <si>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</si>
  <si>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</si>
  <si>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</si>
  <si>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</si>
  <si>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</si>
  <si>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</si>
  <si>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</si>
  <si>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</si>
  <si>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</si>
  <si>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</si>
  <si>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</si>
  <si>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</si>
  <si>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</si>
  <si>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</si>
  <si>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</si>
  <si>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</si>
  <si>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</si>
  <si>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</si>
  <si>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</si>
  <si>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</si>
  <si>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</si>
  <si>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</si>
  <si>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</si>
  <si>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</si>
  <si>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</si>
  <si>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</si>
  <si>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</si>
  <si>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</si>
  <si>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</si>
  <si>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</si>
  <si>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</si>
  <si>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</si>
  <si>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</si>
  <si>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</si>
  <si>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</si>
  <si>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</si>
  <si>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</si>
  <si>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</si>
  <si>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</si>
  <si>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</si>
  <si>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</si>
  <si>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</si>
  <si>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</si>
  <si>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</si>
  <si>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</si>
  <si>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</si>
  <si>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</si>
  <si>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</si>
  <si>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</si>
  <si>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</si>
  <si>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</si>
  <si>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</si>
  <si>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</si>
  <si>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</si>
  <si>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</si>
  <si>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</si>
  <si>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</si>
  <si>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</si>
  <si>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</si>
  <si>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</si>
  <si>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</si>
  <si>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</si>
  <si>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</si>
  <si>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</si>
  <si>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</si>
  <si>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</si>
  <si>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</si>
  <si>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</si>
  <si>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</si>
  <si>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</si>
  <si>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</si>
  <si>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</si>
  <si>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</si>
  <si>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</si>
  <si>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</si>
  <si>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</si>
  <si>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</si>
  <si>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</si>
  <si>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</si>
  <si>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</si>
  <si>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</si>
  <si>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</si>
  <si>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</si>
  <si>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</si>
  <si>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</si>
  <si>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</si>
  <si>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</si>
  <si>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</si>
  <si>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</si>
  <si>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</si>
  <si>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</si>
  <si>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</si>
  <si>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</si>
  <si>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</si>
  <si>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</si>
  <si>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</si>
  <si>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</si>
  <si>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</si>
  <si>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</si>
  <si>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</si>
  <si>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</si>
  <si>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</si>
  <si>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</si>
  <si>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</si>
  <si>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</si>
  <si>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</si>
  <si>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</si>
  <si>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</si>
  <si>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</si>
  <si>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</si>
  <si>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</si>
  <si>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</si>
  <si>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</si>
  <si>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</si>
  <si>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</si>
  <si>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</si>
  <si>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</si>
  <si>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</si>
  <si>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</si>
  <si>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</si>
  <si>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</si>
  <si>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</si>
  <si>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</si>
  <si>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</si>
  <si>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</si>
  <si>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</si>
  <si>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</si>
  <si>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</si>
  <si>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</si>
  <si>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</si>
  <si>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</si>
  <si>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</si>
  <si>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</si>
  <si>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</si>
  <si>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</si>
  <si>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</si>
  <si>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</si>
  <si>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</si>
  <si>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</si>
  <si>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</si>
  <si>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</si>
  <si>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</si>
  <si>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</si>
  <si>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</si>
  <si>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</si>
  <si>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</si>
  <si>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</si>
  <si>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</si>
  <si>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</si>
  <si>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</si>
  <si>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</si>
  <si>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</si>
  <si>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</si>
  <si>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</si>
  <si>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</si>
  <si>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</si>
  <si>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</si>
  <si>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</si>
  <si>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</si>
  <si>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</si>
  <si>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</si>
  <si>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</si>
  <si>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</si>
  <si>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</si>
  <si>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</si>
  <si>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</si>
  <si>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</si>
  <si>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</si>
  <si>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</si>
  <si>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</si>
  <si>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</si>
  <si>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</si>
  <si>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</si>
  <si>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</si>
  <si>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</si>
  <si>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</si>
  <si>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</si>
  <si>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</si>
  <si>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</si>
  <si>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</si>
  <si>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</si>
  <si>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</si>
  <si>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</si>
  <si>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</si>
  <si>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</si>
  <si>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</si>
  <si>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</si>
  <si>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</si>
  <si>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</si>
  <si>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</si>
  <si>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</si>
  <si>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</si>
  <si>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</si>
  <si>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</si>
  <si>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</si>
  <si>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</si>
  <si>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</si>
  <si>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</si>
  <si>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</si>
  <si>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</si>
  <si>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</si>
  <si>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</si>
  <si>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</si>
  <si>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</si>
  <si>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</si>
  <si>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</si>
  <si>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</si>
  <si>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</si>
  <si>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</si>
  <si>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</si>
  <si>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</si>
  <si>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</si>
  <si>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</si>
  <si>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</si>
  <si>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</si>
  <si>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</si>
  <si>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</si>
  <si>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</si>
  <si>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</si>
  <si>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</si>
  <si>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</si>
  <si>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</si>
  <si>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</si>
  <si>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</si>
  <si>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</si>
  <si>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</si>
  <si>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</si>
  <si>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</si>
  <si>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</si>
  <si>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</si>
  <si>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</si>
  <si>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</si>
  <si>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</si>
  <si>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</si>
  <si>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</si>
  <si>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</si>
  <si>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</si>
  <si>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</si>
  <si>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</si>
  <si>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</si>
  <si>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</si>
  <si>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</si>
  <si>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</si>
  <si>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</si>
  <si>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</si>
  <si>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</si>
  <si>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</si>
  <si>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</si>
  <si>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</si>
  <si>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</si>
  <si>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</si>
  <si>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</si>
  <si>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</si>
  <si>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</si>
  <si>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</si>
  <si>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</si>
  <si>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</si>
  <si>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</si>
  <si>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</si>
  <si>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</si>
  <si>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</si>
  <si>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</si>
  <si>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</si>
  <si>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</si>
  <si>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</si>
  <si>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</si>
  <si>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</si>
  <si>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</si>
  <si>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</si>
  <si>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</si>
  <si>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</si>
  <si>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</si>
  <si>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</si>
  <si>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</si>
  <si>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</si>
  <si>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</si>
  <si>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</si>
  <si>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</si>
  <si>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</si>
  <si>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</si>
  <si>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</si>
  <si>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</si>
  <si>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</si>
  <si>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</si>
  <si>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</si>
  <si>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</si>
  <si>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</si>
  <si>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</si>
  <si>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</si>
  <si>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</si>
  <si>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</si>
  <si>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</si>
  <si>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</si>
  <si>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</si>
  <si>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</si>
  <si>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</si>
  <si>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</si>
  <si>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</si>
  <si>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</si>
  <si>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</si>
  <si>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</si>
  <si>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</si>
  <si>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</si>
  <si>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</si>
  <si>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</si>
  <si>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</si>
  <si>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</si>
  <si>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</si>
  <si>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</si>
  <si>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</si>
  <si>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</si>
  <si>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</si>
  <si>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</si>
  <si>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</si>
  <si>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</si>
  <si>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</si>
  <si>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</si>
  <si>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</si>
  <si>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</si>
  <si>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</si>
  <si>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</si>
  <si>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</si>
  <si>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</si>
  <si>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</si>
  <si>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</si>
  <si>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</si>
  <si>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</si>
  <si>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</si>
  <si>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</si>
  <si>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</si>
  <si>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</si>
  <si>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</si>
  <si>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</si>
  <si>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</si>
  <si>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</si>
  <si>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</si>
  <si>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</si>
  <si>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</si>
  <si>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</si>
  <si>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</si>
  <si>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</si>
  <si>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</si>
  <si>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</si>
  <si>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</si>
  <si>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</si>
  <si>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</si>
  <si>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</si>
  <si>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</si>
  <si>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</si>
  <si>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</si>
  <si>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</si>
  <si>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</si>
  <si>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</si>
  <si>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</si>
  <si>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</si>
  <si>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</si>
  <si>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</si>
  <si>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</si>
  <si>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</si>
  <si>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</si>
  <si>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</si>
  <si>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</si>
  <si>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</si>
  <si>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</si>
  <si>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</si>
  <si>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</si>
  <si>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</si>
  <si>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</si>
  <si>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</si>
  <si>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</si>
  <si>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</si>
  <si>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</si>
  <si>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</si>
  <si>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</si>
  <si>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</si>
  <si>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</si>
  <si>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</si>
  <si>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</si>
  <si>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</si>
  <si>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</si>
  <si>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</si>
  <si>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</si>
  <si>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</si>
  <si>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</si>
  <si>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</si>
  <si>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</si>
  <si>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</si>
  <si>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</si>
  <si>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</si>
  <si>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</si>
  <si>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</si>
  <si>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</si>
  <si>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</si>
  <si>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</si>
  <si>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</si>
  <si>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</si>
  <si>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</si>
  <si>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</si>
  <si>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</si>
  <si>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</si>
  <si>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</si>
  <si>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</si>
  <si>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</si>
  <si>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</si>
  <si>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</si>
  <si>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</si>
  <si>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</si>
  <si>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</si>
  <si>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</si>
  <si>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</si>
  <si>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</si>
  <si>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</si>
  <si>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</si>
  <si>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</si>
  <si>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</si>
  <si>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</si>
  <si>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</si>
  <si>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</si>
  <si>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</si>
  <si>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</si>
  <si>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</si>
  <si>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</si>
  <si>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</si>
  <si>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</si>
  <si>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</si>
  <si>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</si>
  <si>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</si>
  <si>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</si>
  <si>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</si>
  <si>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</si>
  <si>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</si>
  <si>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</si>
  <si>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</si>
  <si>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</si>
  <si>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</si>
  <si>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</si>
  <si>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</si>
  <si>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</si>
  <si>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</si>
  <si>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</si>
  <si>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</si>
  <si>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</si>
  <si>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</si>
  <si>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</si>
  <si>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</si>
  <si>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</si>
  <si>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</si>
  <si>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</si>
  <si>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</si>
  <si>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</si>
  <si>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</si>
  <si>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</si>
  <si>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</si>
  <si>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</si>
  <si>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</si>
  <si>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</si>
  <si>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</si>
  <si>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</si>
  <si>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</si>
  <si>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</si>
  <si>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</si>
  <si>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</si>
  <si>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</si>
  <si>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</si>
  <si>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</si>
  <si>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</si>
  <si>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</si>
  <si>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</si>
  <si>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</si>
  <si>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</si>
  <si>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</si>
  <si>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</si>
  <si>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</si>
  <si>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</si>
  <si>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</si>
  <si>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</si>
  <si>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</si>
  <si>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</si>
  <si>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</si>
  <si>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</si>
  <si>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</si>
  <si>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</si>
  <si>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</si>
  <si>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</si>
  <si>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</si>
  <si>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</si>
  <si>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</si>
  <si>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</si>
  <si>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</si>
  <si>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</si>
  <si>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</si>
  <si>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</si>
  <si>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</si>
  <si>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</si>
  <si>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</si>
  <si>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</si>
  <si>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</si>
  <si>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</si>
  <si>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</si>
  <si>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</si>
  <si>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</si>
  <si>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</si>
  <si>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</si>
  <si>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</si>
  <si>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</si>
  <si>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</si>
  <si>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</si>
  <si>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</si>
  <si>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</si>
  <si>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</si>
  <si>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</si>
  <si>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</si>
  <si>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</si>
  <si>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</si>
  <si>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</si>
  <si>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</si>
  <si>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</si>
  <si>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</si>
  <si>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</si>
  <si>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</si>
  <si>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</si>
  <si>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</si>
  <si>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</si>
  <si>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</si>
  <si>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</si>
  <si>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</si>
  <si>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</si>
  <si>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</si>
  <si>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</si>
  <si>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</si>
  <si>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</si>
  <si>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</si>
  <si>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</si>
  <si>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</si>
  <si>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</si>
  <si>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</si>
  <si>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</si>
  <si>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</si>
  <si>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</si>
  <si>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</si>
  <si>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</si>
  <si>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</si>
  <si>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</si>
  <si>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</si>
  <si>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</si>
  <si>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</si>
  <si>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</si>
  <si>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</si>
  <si>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</si>
  <si>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</si>
  <si>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</si>
  <si>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</si>
  <si>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</si>
  <si>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</si>
  <si>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</si>
  <si>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</si>
  <si>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</si>
  <si>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</si>
  <si>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</si>
  <si>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</si>
  <si>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</si>
  <si>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</si>
  <si>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</si>
  <si>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</si>
  <si>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</si>
  <si>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</si>
  <si>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</si>
  <si>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</si>
  <si>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</si>
  <si>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</si>
  <si>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</si>
  <si>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</si>
  <si>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</si>
  <si>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</si>
  <si>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</si>
  <si>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</si>
  <si>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</si>
  <si>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</si>
  <si>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</si>
  <si>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</si>
  <si>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</si>
  <si>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</si>
  <si>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</si>
  <si>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</si>
  <si>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</si>
  <si>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</si>
  <si>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</si>
  <si>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</si>
  <si>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</si>
  <si>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</si>
  <si>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</si>
  <si>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</si>
  <si>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</si>
  <si>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</si>
  <si>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</si>
  <si>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</si>
  <si>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</si>
  <si>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</si>
  <si>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</si>
  <si>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</si>
  <si>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</si>
  <si>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</si>
  <si>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</si>
  <si>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</si>
  <si>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</si>
  <si>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</si>
  <si>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</si>
  <si>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</si>
  <si>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</si>
  <si>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</si>
  <si>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</si>
  <si>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</si>
  <si>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</si>
  <si>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</si>
  <si>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</si>
  <si>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</si>
  <si>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</si>
  <si>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</si>
  <si>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</si>
  <si>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</si>
  <si>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</si>
  <si>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</si>
  <si>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</si>
  <si>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</si>
  <si>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</si>
  <si>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</si>
  <si>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</si>
  <si>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</si>
  <si>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</si>
  <si>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</si>
  <si>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</si>
  <si>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</si>
  <si>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</si>
  <si>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</si>
  <si>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</si>
  <si>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</si>
  <si>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</si>
  <si>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</si>
  <si>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</si>
  <si>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</si>
  <si>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</si>
  <si>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</si>
  <si>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</si>
  <si>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</si>
  <si>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</si>
  <si>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</si>
  <si>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</si>
  <si>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</si>
  <si>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</si>
  <si>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</si>
  <si>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</si>
  <si>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</si>
  <si>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</si>
  <si>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</si>
  <si>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</si>
  <si>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</si>
  <si>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</si>
  <si>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</si>
  <si>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</si>
  <si>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</si>
  <si>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</si>
  <si>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</si>
  <si>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</si>
  <si>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</si>
  <si>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</si>
  <si>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</si>
  <si>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</si>
  <si>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</si>
  <si>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</si>
  <si>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</si>
  <si>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</si>
  <si>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</si>
  <si>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</si>
  <si>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</si>
  <si>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</si>
  <si>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</si>
  <si>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</si>
  <si>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</si>
  <si>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</si>
  <si>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</si>
  <si>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</si>
  <si>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</si>
  <si>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</si>
  <si>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</si>
  <si>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</si>
  <si>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</si>
  <si>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</si>
  <si>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</si>
  <si>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</si>
  <si>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</si>
  <si>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</si>
  <si>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</si>
  <si>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</si>
  <si>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</si>
  <si>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</si>
  <si>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</si>
  <si>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</si>
  <si>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</si>
  <si>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</si>
  <si>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</si>
  <si>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</si>
  <si>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</si>
  <si>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</si>
  <si>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</si>
  <si>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</si>
  <si>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</si>
  <si>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</si>
  <si>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</si>
  <si>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</si>
  <si>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</si>
  <si>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</si>
  <si>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</si>
  <si>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</si>
  <si>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</si>
  <si>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</si>
  <si>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</si>
  <si>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</si>
  <si>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</si>
  <si>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</si>
  <si>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</si>
  <si>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</si>
  <si>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</si>
  <si>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</si>
  <si>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</si>
  <si>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</si>
  <si>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</si>
  <si>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</si>
  <si>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</si>
  <si>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</si>
  <si>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</si>
  <si>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</si>
  <si>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</si>
  <si>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</si>
  <si>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</si>
  <si>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</si>
  <si>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</si>
  <si>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</si>
  <si>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</si>
  <si>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</si>
  <si>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</si>
  <si>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</si>
  <si>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</si>
  <si>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</si>
  <si>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</si>
  <si>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</si>
  <si>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</si>
  <si>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</si>
  <si>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</si>
  <si>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</si>
  <si>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</si>
  <si>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</si>
  <si>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</si>
  <si>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</si>
  <si>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</si>
  <si>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</si>
  <si>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</si>
  <si>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</si>
  <si>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</si>
  <si>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</si>
  <si>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</si>
  <si>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</si>
  <si>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</si>
  <si>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</si>
  <si>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</si>
  <si>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</si>
  <si>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</si>
  <si>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</si>
  <si>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</si>
  <si>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</si>
  <si>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</si>
  <si>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</si>
  <si>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</si>
  <si>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</si>
  <si>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</si>
  <si>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</si>
  <si>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</si>
  <si>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</si>
  <si>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</si>
  <si>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</si>
  <si>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</si>
  <si>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</si>
  <si>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</si>
  <si>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</si>
  <si>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</si>
  <si>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</si>
  <si>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</si>
  <si>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</si>
  <si>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</si>
  <si>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</si>
  <si>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</si>
  <si>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</si>
  <si>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</si>
  <si>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</si>
  <si>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</si>
  <si>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</si>
  <si>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</si>
  <si>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</si>
  <si>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</si>
  <si>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</si>
  <si>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</si>
  <si>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</si>
  <si>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</si>
  <si>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</si>
  <si>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</si>
  <si>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</si>
  <si>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</si>
  <si>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</si>
  <si>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</si>
  <si>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</si>
  <si>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</si>
  <si>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</si>
  <si>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</si>
  <si>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</si>
  <si>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</si>
  <si>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</si>
  <si>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</si>
  <si>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</si>
  <si>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</si>
  <si>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</si>
  <si>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</si>
  <si>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</si>
  <si>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</si>
  <si>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</si>
  <si>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</si>
  <si>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</si>
  <si>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</si>
  <si>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</si>
  <si>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</si>
  <si>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</si>
  <si>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</si>
  <si>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</si>
  <si>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</si>
  <si>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</si>
  <si>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</si>
  <si>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</si>
  <si>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</si>
  <si>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</si>
  <si>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</si>
  <si>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</si>
  <si>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</si>
  <si>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</si>
  <si>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</si>
  <si>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</si>
  <si>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</si>
  <si>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</si>
  <si>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</si>
  <si>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</si>
  <si>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</si>
  <si>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</si>
  <si>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</si>
  <si>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</si>
  <si>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</si>
  <si>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</si>
  <si>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</si>
  <si>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</si>
  <si>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</si>
  <si>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</si>
  <si>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</si>
  <si>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</si>
  <si>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</si>
  <si>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</si>
  <si>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</si>
  <si>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</si>
  <si>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</si>
  <si>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</si>
  <si>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</si>
  <si>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</si>
  <si>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</si>
  <si>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</si>
  <si>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</si>
  <si>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</si>
  <si>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</si>
  <si>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</si>
  <si>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</si>
  <si>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</si>
  <si>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</si>
  <si>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</si>
  <si>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</si>
  <si>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</si>
  <si>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</si>
  <si>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</si>
  <si>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</si>
  <si>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</si>
  <si>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</si>
  <si>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</si>
  <si>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</si>
  <si>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</si>
  <si>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</si>
  <si>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</si>
  <si>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</si>
  <si>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</si>
  <si>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</si>
  <si>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</si>
  <si>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</si>
  <si>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</si>
  <si>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</si>
  <si>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</si>
  <si>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</si>
  <si>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</si>
  <si>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</si>
  <si>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</si>
  <si>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</si>
  <si>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</si>
  <si>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</si>
  <si>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</si>
  <si>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</si>
  <si>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</si>
  <si>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</si>
  <si>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</si>
  <si>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</si>
  <si>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</si>
  <si>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</si>
  <si>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</si>
  <si>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</si>
  <si>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</si>
  <si>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</si>
  <si>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</si>
  <si>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</si>
  <si>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</si>
  <si>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</si>
  <si>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</si>
  <si>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</si>
  <si>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</si>
  <si>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</si>
  <si>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</si>
  <si>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</si>
  <si>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</si>
  <si>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</si>
  <si>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</si>
  <si>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</si>
  <si>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</si>
  <si>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</si>
  <si>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</si>
  <si>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</si>
  <si>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</si>
  <si>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</si>
  <si>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</si>
  <si>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</si>
  <si>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</si>
  <si>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</si>
  <si>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</si>
  <si>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</si>
  <si>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</si>
  <si>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</si>
  <si>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</si>
  <si>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</si>
  <si>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</si>
  <si>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</si>
  <si>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</si>
  <si>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</si>
  <si>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</si>
  <si>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</si>
  <si>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</si>
  <si>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</si>
  <si>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</si>
  <si>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</si>
  <si>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</si>
  <si>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</si>
  <si>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</si>
  <si>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</si>
  <si>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</si>
  <si>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</si>
  <si>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</si>
  <si>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</si>
  <si>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</si>
  <si>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</si>
  <si>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</si>
  <si>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</si>
  <si>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</si>
  <si>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</si>
  <si>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</si>
  <si>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</si>
  <si>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</si>
  <si>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</si>
  <si>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</si>
  <si>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</si>
  <si>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</si>
  <si>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</si>
  <si>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</si>
  <si>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</si>
  <si>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</si>
  <si>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</si>
  <si>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</si>
  <si>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</si>
  <si>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</si>
  <si>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</si>
  <si>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</si>
  <si>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</si>
  <si>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</si>
  <si>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</si>
  <si>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</si>
  <si>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</si>
  <si>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</si>
  <si>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</si>
  <si>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</si>
  <si>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</si>
  <si>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</si>
  <si>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</si>
  <si>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</si>
  <si>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</si>
  <si>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</si>
  <si>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</si>
  <si>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</si>
  <si>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</si>
  <si>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</si>
  <si>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</si>
  <si>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</si>
  <si>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</si>
  <si>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</si>
  <si>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</si>
  <si>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</si>
  <si>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</si>
  <si>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</si>
  <si>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</si>
  <si>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</si>
  <si>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</si>
  <si>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</si>
  <si>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</si>
  <si>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</si>
  <si>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</si>
  <si>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</si>
  <si>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</si>
  <si>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</si>
  <si>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</si>
  <si>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</si>
  <si>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</si>
  <si>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</si>
  <si>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</si>
  <si>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</si>
  <si>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</si>
  <si>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</si>
  <si>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</si>
  <si>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</si>
  <si>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</si>
  <si>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</si>
  <si>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</si>
  <si>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</si>
  <si>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</si>
  <si>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</si>
  <si>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</si>
  <si>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</si>
  <si>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</si>
  <si>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</si>
  <si>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</si>
  <si>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</si>
  <si>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</si>
  <si>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</si>
  <si>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</si>
  <si>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</si>
  <si>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</si>
  <si>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</si>
  <si>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</si>
  <si>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</si>
  <si>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</si>
  <si>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</si>
  <si>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</si>
  <si>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</si>
  <si>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</si>
  <si>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</si>
  <si>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</si>
  <si>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</si>
  <si>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</si>
  <si>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</si>
  <si>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</si>
  <si>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</si>
  <si>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</si>
  <si>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</si>
  <si>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</si>
  <si>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</si>
  <si>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</si>
  <si>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</si>
  <si>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</si>
  <si>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</si>
  <si>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</si>
  <si>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</si>
  <si>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</si>
  <si>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</si>
  <si>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</si>
  <si>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</si>
  <si>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</si>
  <si>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</si>
  <si>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</si>
  <si>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</si>
  <si>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</si>
  <si>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</si>
  <si>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</si>
  <si>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</si>
  <si>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</si>
  <si>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</si>
  <si>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</si>
  <si>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</si>
  <si>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</si>
  <si>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</si>
  <si>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</si>
  <si>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</si>
  <si>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</si>
  <si>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</si>
  <si>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</si>
  <si>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</si>
  <si>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</si>
  <si>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</si>
  <si>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</si>
  <si>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</si>
  <si>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</si>
  <si>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</si>
  <si>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</si>
  <si>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</si>
  <si>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</si>
  <si>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</si>
  <si>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</si>
  <si>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</si>
  <si>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</si>
  <si>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</si>
  <si>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</si>
  <si>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</si>
  <si>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</si>
  <si>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</si>
  <si>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</si>
  <si>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</si>
  <si>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</si>
  <si>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</si>
  <si>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</si>
  <si>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</si>
  <si>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</si>
  <si>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</si>
  <si>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</si>
  <si>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</si>
  <si>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</si>
  <si>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</si>
  <si>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</si>
  <si>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</si>
  <si>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</si>
  <si>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</si>
  <si>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</si>
  <si>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</si>
  <si>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</si>
  <si>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</si>
  <si>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</si>
  <si>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</si>
  <si>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</si>
  <si>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</si>
  <si>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</si>
  <si>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</si>
  <si>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</si>
  <si>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</si>
  <si>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</si>
  <si>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</si>
  <si>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</si>
  <si>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</si>
  <si>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</si>
  <si>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</si>
  <si>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</si>
  <si>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</si>
  <si>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</si>
  <si>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</si>
  <si>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</si>
  <si>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</si>
  <si>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</si>
  <si>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</si>
  <si>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</si>
  <si>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</si>
  <si>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</si>
  <si>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</si>
  <si>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</si>
  <si>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</si>
  <si>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</si>
  <si>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</si>
  <si>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</si>
  <si>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</si>
  <si>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</si>
  <si>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</si>
  <si>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</si>
  <si>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</si>
  <si>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</si>
  <si>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</si>
  <si>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</si>
  <si>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</si>
  <si>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</si>
  <si>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</si>
  <si>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</si>
  <si>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</si>
  <si>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</si>
  <si>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</si>
  <si>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</si>
  <si>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</si>
  <si>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</si>
  <si>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</si>
  <si>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</si>
  <si>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</si>
  <si>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</si>
  <si>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</si>
  <si>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</si>
  <si>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</si>
  <si>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</si>
  <si>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</si>
  <si>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</si>
  <si>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</si>
  <si>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</si>
  <si>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</si>
  <si>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</si>
  <si>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</si>
  <si>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</si>
  <si>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</si>
  <si>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</si>
  <si>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</si>
  <si>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</si>
  <si>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</si>
  <si>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</si>
  <si>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</si>
  <si>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</si>
  <si>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</si>
  <si>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</si>
  <si>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</si>
  <si>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</si>
  <si>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</si>
  <si>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</si>
  <si>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</si>
  <si>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</si>
  <si>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</si>
  <si>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</si>
  <si>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</si>
  <si>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</si>
  <si>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</si>
  <si>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</si>
  <si>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</si>
  <si>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</si>
  <si>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</si>
  <si>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</si>
  <si>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</si>
  <si>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</si>
  <si>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</si>
  <si>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</si>
  <si>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</si>
  <si>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</si>
  <si>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</si>
  <si>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</si>
  <si>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</si>
  <si>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</si>
  <si>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</si>
  <si>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</si>
  <si>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</si>
  <si>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</si>
  <si>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</si>
  <si>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</si>
  <si>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</si>
  <si>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</si>
  <si>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</si>
  <si>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</si>
  <si>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</si>
  <si>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</si>
  <si>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</si>
  <si>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</si>
  <si>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</si>
  <si>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</si>
  <si>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</si>
  <si>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</si>
  <si>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</si>
  <si>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</si>
  <si>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</si>
  <si>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</si>
  <si>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</si>
  <si>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</si>
  <si>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</si>
  <si>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</si>
  <si>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</si>
  <si>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</si>
  <si>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</si>
  <si>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</si>
  <si>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</si>
  <si>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</si>
  <si>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</si>
  <si>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</si>
  <si>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</si>
  <si>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</si>
  <si>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</si>
  <si>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</si>
  <si>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</si>
  <si>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</si>
  <si>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</si>
  <si>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</si>
  <si>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</si>
  <si>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</si>
  <si>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</si>
  <si>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</si>
  <si>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</si>
  <si>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</si>
  <si>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</si>
  <si>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</si>
  <si>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</si>
  <si>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</si>
  <si>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</si>
  <si>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</si>
  <si>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</si>
  <si>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</si>
  <si>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</si>
  <si>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</si>
  <si>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</si>
  <si>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</si>
  <si>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</si>
  <si>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</si>
  <si>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</si>
  <si>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</si>
  <si>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</si>
  <si>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</si>
  <si>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</si>
  <si>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</si>
  <si>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</si>
  <si>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</si>
  <si>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</si>
  <si>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</si>
  <si>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</si>
  <si>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</si>
  <si>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</si>
  <si>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</si>
  <si>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</si>
  <si>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</si>
  <si>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</si>
  <si>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</si>
  <si>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</si>
  <si>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</si>
  <si>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</si>
  <si>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</si>
  <si>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</si>
  <si>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</si>
  <si>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</si>
  <si>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</si>
  <si>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</si>
  <si>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</si>
  <si>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</si>
  <si>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</si>
  <si>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</si>
  <si>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</si>
  <si>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</si>
  <si>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</si>
  <si>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</si>
  <si>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</si>
  <si>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</si>
  <si>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</si>
  <si>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</si>
  <si>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</si>
  <si>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</si>
  <si>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</si>
  <si>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</si>
  <si>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</si>
  <si>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</si>
  <si>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</si>
  <si>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</si>
  <si>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</si>
  <si>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</si>
  <si>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</si>
  <si>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</si>
  <si>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</si>
  <si>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</si>
  <si>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</si>
  <si>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</si>
  <si>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</si>
  <si>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</si>
  <si>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</si>
  <si>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</si>
  <si>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</si>
  <si>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</si>
  <si>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</si>
  <si>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</si>
  <si>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</si>
  <si>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</si>
  <si>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</si>
  <si>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</si>
  <si>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</si>
  <si>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</si>
  <si>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</si>
  <si>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</si>
  <si>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</si>
  <si>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</si>
  <si>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</si>
  <si>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</si>
  <si>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</si>
  <si>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</si>
  <si>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</si>
  <si>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</si>
  <si>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</si>
  <si>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</si>
  <si>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</si>
  <si>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</si>
  <si>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</si>
  <si>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</si>
  <si>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</si>
  <si>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</si>
  <si>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</si>
  <si>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</si>
  <si>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</si>
  <si>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</si>
  <si>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</si>
  <si>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</si>
  <si>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</si>
  <si>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</si>
  <si>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</si>
  <si>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</si>
  <si>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</si>
  <si>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</si>
  <si>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</si>
  <si>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</si>
  <si>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</si>
  <si>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</si>
  <si>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</si>
  <si>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</si>
  <si>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</si>
  <si>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</si>
  <si>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</si>
  <si>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</si>
  <si>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</si>
  <si>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</si>
  <si>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</si>
  <si>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</si>
  <si>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</si>
  <si>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</si>
  <si>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</si>
  <si>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</si>
  <si>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</si>
  <si>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</si>
  <si>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</si>
  <si>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</si>
  <si>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</si>
  <si>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</si>
  <si>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</si>
  <si>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</si>
  <si>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</si>
  <si>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</si>
  <si>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</si>
  <si>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</si>
  <si>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</si>
  <si>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</si>
  <si>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</si>
  <si>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</si>
  <si>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</si>
  <si>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</si>
  <si>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</si>
  <si>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</si>
  <si>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</si>
  <si>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</si>
  <si>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</si>
  <si>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</si>
  <si>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</si>
  <si>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</si>
  <si>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</si>
  <si>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</si>
  <si>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</si>
  <si>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</si>
  <si>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</si>
  <si>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</si>
  <si>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</si>
  <si>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</si>
  <si>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</si>
  <si>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</si>
  <si>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</si>
  <si>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</si>
  <si>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</si>
  <si>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</si>
  <si>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</si>
  <si>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</si>
  <si>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</si>
  <si>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</si>
  <si>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</si>
  <si>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</si>
  <si>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</si>
  <si>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</si>
  <si>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</si>
  <si>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</si>
  <si>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</si>
  <si>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</si>
  <si>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</si>
  <si>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</si>
  <si>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</si>
  <si>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</si>
  <si>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</si>
  <si>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</si>
  <si>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</si>
  <si>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</si>
  <si>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</si>
  <si>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</si>
  <si>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</si>
  <si>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</si>
  <si>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</si>
  <si>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</si>
  <si>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</si>
  <si>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</si>
  <si>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</si>
  <si>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</si>
  <si>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</si>
  <si>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</si>
  <si>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</si>
  <si>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</si>
  <si>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</si>
  <si>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</si>
  <si>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</si>
  <si>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</si>
  <si>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</si>
  <si>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</si>
  <si>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</si>
  <si>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</si>
  <si>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</si>
  <si>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</si>
  <si>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</si>
  <si>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</si>
  <si>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</si>
  <si>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</si>
  <si>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</si>
  <si>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</si>
  <si>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</si>
  <si>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</si>
  <si>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</si>
  <si>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</si>
  <si>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</si>
  <si>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</si>
  <si>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</si>
  <si>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</si>
  <si>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</si>
  <si>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</si>
  <si>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</si>
  <si>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</si>
  <si>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</si>
  <si>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</si>
  <si>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</si>
  <si>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</si>
  <si>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</si>
  <si>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</si>
  <si>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</si>
  <si>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</si>
  <si>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</si>
  <si>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</si>
  <si>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</si>
  <si>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</si>
  <si>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</si>
  <si>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</si>
  <si>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</si>
  <si>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</si>
  <si>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</si>
  <si>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</si>
  <si>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</si>
  <si>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</si>
  <si>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</si>
  <si>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</si>
  <si>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</si>
  <si>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</si>
  <si>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</si>
  <si>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</si>
  <si>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</si>
  <si>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</si>
  <si>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</si>
  <si>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</si>
  <si>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</si>
  <si>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</si>
  <si>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</si>
  <si>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</si>
  <si>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</si>
  <si>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</si>
  <si>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</si>
  <si>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</si>
  <si>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</si>
  <si>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</si>
  <si>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</si>
  <si>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</si>
  <si>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</si>
  <si>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</si>
  <si>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</si>
  <si>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</si>
  <si>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</si>
  <si>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</si>
  <si>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</si>
  <si>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</si>
  <si>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</si>
  <si>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</si>
  <si>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</si>
  <si>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</si>
  <si>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</si>
  <si>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</si>
  <si>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</si>
  <si>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</si>
  <si>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</si>
  <si>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</si>
  <si>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</si>
  <si>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</si>
  <si>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</si>
  <si>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</si>
  <si>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</si>
  <si>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</si>
  <si>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</si>
  <si>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</si>
  <si>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</si>
  <si>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</si>
  <si>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</si>
  <si>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</si>
  <si>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</si>
  <si>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</si>
  <si>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</si>
  <si>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</si>
  <si>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</si>
  <si>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</si>
  <si>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</si>
  <si>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</si>
  <si>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</si>
  <si>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</si>
  <si>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</si>
  <si>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</si>
  <si>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</si>
  <si>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</si>
  <si>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</si>
  <si>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</si>
  <si>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</si>
  <si>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</si>
  <si>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</si>
  <si>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</si>
  <si>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</si>
  <si>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</si>
  <si>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</si>
  <si>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</si>
  <si>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</si>
  <si>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</si>
  <si>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</si>
  <si>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</si>
  <si>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</si>
  <si>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</si>
  <si>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</si>
  <si>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</si>
  <si>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</si>
  <si>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</si>
  <si>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</si>
  <si>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</si>
  <si>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</si>
  <si>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</si>
  <si>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</si>
  <si>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</si>
  <si>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</si>
  <si>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</si>
  <si>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</si>
  <si>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</si>
  <si>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</si>
  <si>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</si>
  <si>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</si>
  <si>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</si>
  <si>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</si>
  <si>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</si>
  <si>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</si>
  <si>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</si>
  <si>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</si>
  <si>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</si>
  <si>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</si>
  <si>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</si>
  <si>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</si>
  <si>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</si>
  <si>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</si>
  <si>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</si>
  <si>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</si>
  <si>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</si>
  <si>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</si>
  <si>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</si>
  <si>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</si>
  <si>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</si>
  <si>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</si>
  <si>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</si>
  <si>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</si>
  <si>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</si>
  <si>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</si>
  <si>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</si>
  <si>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</si>
  <si>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</si>
  <si>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</si>
  <si>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</si>
  <si>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</si>
  <si>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</si>
  <si>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</si>
  <si>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</si>
  <si>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</si>
  <si>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</si>
  <si>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</si>
  <si>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</si>
  <si>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</si>
  <si>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</si>
  <si>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</si>
  <si>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</si>
  <si>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</si>
  <si>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</si>
  <si>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</si>
  <si>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</si>
  <si>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</si>
  <si>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</si>
  <si>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</si>
  <si>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</si>
  <si>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</si>
  <si>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</si>
  <si>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</si>
  <si>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</si>
  <si>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</si>
  <si>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</si>
  <si>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</si>
  <si>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</si>
  <si>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</si>
  <si>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</si>
  <si>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</si>
  <si>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</si>
  <si>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</si>
  <si>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</si>
  <si>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</si>
  <si>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</si>
  <si>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</si>
  <si>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</si>
  <si>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</si>
  <si>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</si>
  <si>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</si>
  <si>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</si>
  <si>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</si>
  <si>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</si>
  <si>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</si>
  <si>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</si>
  <si>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</si>
  <si>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</si>
  <si>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</si>
  <si>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</si>
  <si>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</si>
  <si>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</si>
  <si>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</si>
  <si>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</si>
  <si>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</si>
  <si>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</si>
  <si>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</si>
  <si>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</si>
  <si>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</si>
  <si>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</si>
  <si>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</si>
  <si>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</si>
  <si>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</si>
  <si>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</si>
  <si>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</si>
  <si>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</si>
  <si>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</si>
  <si>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</si>
  <si>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</si>
  <si>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</si>
  <si>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</si>
  <si>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</si>
  <si>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</si>
  <si>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</si>
  <si>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</si>
  <si>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</si>
  <si>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</si>
  <si>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</si>
  <si>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</si>
  <si>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</si>
  <si>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</si>
  <si>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</si>
  <si>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</si>
  <si>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</si>
  <si>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</si>
  <si>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</si>
  <si>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</si>
  <si>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</si>
  <si>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</si>
  <si>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</si>
  <si>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</si>
  <si>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</si>
  <si>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</si>
  <si>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</si>
  <si>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</si>
  <si>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</si>
  <si>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</si>
  <si>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</si>
  <si>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</si>
  <si>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</si>
  <si>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</si>
  <si>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</si>
  <si>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</si>
  <si>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</si>
  <si>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</si>
  <si>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</si>
  <si>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</si>
  <si>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</si>
  <si>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</si>
  <si>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</si>
  <si>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</si>
  <si>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</si>
  <si>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</si>
  <si>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</si>
  <si>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</si>
  <si>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</si>
  <si>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</si>
  <si>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</si>
  <si>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</si>
  <si>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</si>
  <si>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</si>
  <si>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</si>
  <si>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</si>
  <si>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</si>
  <si>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</si>
  <si>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</si>
  <si>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</si>
  <si>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</si>
  <si>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</si>
  <si>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</si>
  <si>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</si>
  <si>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</si>
  <si>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</si>
  <si>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</si>
  <si>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</si>
  <si>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</si>
  <si>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</si>
  <si>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</si>
  <si>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</si>
  <si>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</si>
  <si>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</si>
  <si>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</si>
  <si>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</si>
  <si>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</si>
  <si>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</si>
  <si>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</si>
  <si>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</si>
  <si>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</si>
  <si>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</si>
  <si>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</si>
  <si>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</si>
  <si>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</si>
  <si>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</si>
  <si>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</si>
  <si>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</si>
  <si>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</si>
  <si>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</si>
  <si>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</si>
  <si>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</si>
  <si>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</si>
  <si>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</si>
  <si>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</si>
  <si>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</si>
  <si>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</si>
  <si>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</si>
  <si>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</si>
  <si>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</si>
  <si>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</si>
  <si>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</si>
  <si>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</si>
  <si>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</si>
  <si>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</si>
  <si>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</si>
  <si>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</si>
  <si>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</si>
  <si>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</si>
  <si>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</si>
  <si>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</si>
  <si>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</si>
  <si>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</si>
  <si>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</si>
  <si>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</si>
  <si>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</si>
  <si>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</si>
  <si>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</si>
  <si>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</si>
  <si>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</si>
  <si>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</si>
  <si>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</si>
  <si>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</si>
  <si>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</si>
  <si>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</si>
  <si>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</si>
  <si>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</si>
  <si>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</si>
  <si>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</si>
  <si>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</si>
  <si>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</si>
  <si>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</si>
  <si>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</si>
  <si>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</si>
  <si>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</si>
  <si>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</si>
  <si>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</si>
  <si>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</si>
  <si>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</si>
  <si>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</si>
  <si>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</si>
  <si>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</si>
  <si>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</si>
  <si>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</si>
  <si>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</si>
  <si>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</si>
  <si>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</si>
  <si>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</si>
  <si>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</si>
  <si>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</si>
  <si>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</si>
  <si>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</si>
  <si>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</si>
  <si>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</si>
  <si>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</si>
  <si>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</si>
  <si>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</si>
  <si>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</si>
  <si>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</si>
  <si>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</si>
  <si>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</si>
  <si>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</si>
  <si>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</si>
  <si>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</si>
  <si>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</si>
  <si>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</si>
  <si>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</si>
  <si>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</si>
  <si>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</si>
  <si>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</si>
  <si>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</si>
  <si>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</si>
  <si>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</si>
  <si>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</si>
  <si>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</si>
  <si>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</si>
  <si>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</si>
  <si>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</si>
  <si>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</si>
  <si>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</si>
  <si>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</si>
  <si>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</si>
  <si>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</si>
  <si>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</si>
  <si>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</si>
  <si>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</si>
  <si>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</si>
  <si>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</si>
  <si>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</si>
  <si>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</si>
  <si>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</si>
  <si>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</si>
  <si>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</si>
  <si>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</si>
  <si>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</si>
  <si>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</si>
  <si>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</si>
  <si>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</si>
  <si>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</si>
  <si>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</si>
  <si>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</si>
  <si>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</si>
  <si>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</si>
  <si>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</si>
  <si>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</si>
  <si>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</si>
  <si>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</si>
  <si>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</si>
  <si>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</si>
  <si>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</si>
  <si>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</si>
  <si>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</si>
  <si>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</si>
  <si>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</si>
  <si>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</si>
  <si>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</si>
  <si>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</si>
  <si>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</si>
  <si>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</si>
  <si>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</si>
  <si>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</si>
  <si>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</si>
  <si>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</si>
  <si>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</si>
  <si>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</si>
  <si>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</si>
  <si>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</si>
  <si>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</si>
  <si>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</si>
  <si>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</si>
  <si>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</si>
  <si>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</si>
  <si>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</si>
  <si>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</si>
  <si>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</si>
  <si>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</si>
  <si>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</si>
  <si>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</si>
  <si>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</si>
  <si>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</si>
  <si>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</si>
  <si>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</si>
  <si>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</si>
  <si>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</si>
  <si>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</si>
  <si>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</si>
  <si>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</si>
  <si>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</si>
  <si>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</si>
  <si>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</si>
  <si>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</si>
  <si>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</si>
  <si>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</si>
  <si>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</si>
  <si>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</si>
  <si>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</si>
  <si>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</si>
  <si>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</si>
  <si>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</si>
  <si>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</si>
  <si>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</si>
  <si>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</si>
  <si>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</si>
  <si>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</si>
  <si>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</si>
  <si>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</si>
  <si>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</si>
  <si>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</si>
  <si>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</si>
  <si>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</si>
  <si>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</si>
  <si>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</si>
  <si>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</si>
  <si>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</si>
  <si>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</si>
  <si>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</si>
  <si>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</si>
  <si>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</si>
  <si>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</si>
  <si>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</si>
  <si>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</si>
  <si>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</si>
  <si>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</si>
  <si>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</si>
  <si>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</si>
  <si>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</si>
  <si>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</si>
  <si>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</si>
  <si>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</si>
  <si>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</si>
  <si>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</si>
  <si>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</si>
  <si>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</si>
  <si>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</si>
  <si>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</si>
  <si>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</si>
  <si>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</si>
  <si>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</si>
  <si>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</si>
  <si>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</si>
  <si>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</si>
  <si>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</si>
  <si>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</si>
  <si>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</si>
  <si>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</si>
  <si>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</si>
  <si>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</si>
  <si>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</si>
  <si>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</si>
  <si>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</si>
  <si>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</si>
  <si>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</si>
  <si>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</si>
  <si>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</si>
  <si>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</si>
  <si>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</si>
  <si>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</si>
  <si>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</si>
  <si>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</si>
  <si>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</si>
  <si>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</si>
  <si>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</si>
  <si>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</si>
  <si>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</si>
  <si>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</si>
  <si>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</si>
  <si>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</si>
  <si>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</si>
  <si>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</si>
  <si>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</si>
  <si>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</si>
  <si>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</si>
  <si>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</si>
  <si>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</si>
  <si>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</si>
  <si>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</si>
  <si>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</si>
  <si>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</si>
  <si>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</si>
  <si>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</si>
  <si>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</si>
  <si>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</si>
  <si>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</si>
  <si>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</si>
  <si>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</si>
  <si>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</si>
  <si>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</si>
  <si>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</si>
  <si>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</si>
  <si>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</si>
  <si>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</si>
  <si>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</si>
  <si>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</si>
  <si>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</si>
  <si>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</si>
  <si>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</si>
  <si>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</si>
  <si>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</si>
  <si>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</si>
  <si>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</si>
  <si>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</si>
  <si>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</si>
  <si>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</si>
  <si>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</si>
  <si>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</si>
  <si>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</si>
  <si>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</si>
  <si>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</si>
  <si>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</si>
  <si>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</si>
  <si>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</si>
  <si>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</si>
  <si>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</si>
  <si>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</si>
  <si>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</si>
  <si>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</si>
  <si>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</si>
  <si>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</si>
  <si>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</si>
  <si>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</si>
  <si>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</si>
  <si>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</si>
  <si>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</si>
  <si>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</si>
  <si>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</si>
  <si>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</si>
  <si>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</si>
  <si>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</si>
  <si>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</si>
  <si>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</si>
  <si>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</si>
  <si>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</si>
  <si>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</si>
  <si>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</si>
  <si>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</si>
  <si>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</si>
  <si>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</si>
  <si>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</si>
  <si>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</si>
  <si>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</si>
  <si>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</si>
  <si>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</si>
  <si>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</si>
  <si>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</si>
  <si>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</si>
  <si>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</si>
  <si>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</si>
  <si>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</si>
  <si>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</si>
  <si>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</si>
  <si>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</si>
  <si>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</si>
  <si>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</si>
  <si>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</si>
  <si>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</si>
  <si>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</si>
  <si>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</si>
  <si>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</si>
  <si>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</si>
  <si>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</si>
  <si>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</si>
  <si>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</si>
  <si>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</si>
  <si>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</si>
  <si>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</si>
  <si>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</si>
  <si>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</si>
  <si>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</si>
  <si>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</si>
  <si>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</si>
  <si>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</si>
  <si>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</si>
  <si>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</si>
  <si>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</si>
  <si>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</si>
  <si>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</si>
  <si>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</si>
  <si>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</si>
  <si>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</si>
  <si>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</si>
  <si>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</si>
  <si>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</si>
  <si>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</si>
  <si>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</si>
  <si>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</si>
  <si>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</si>
  <si>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</si>
  <si>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</si>
  <si>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</si>
  <si>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</si>
  <si>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</si>
  <si>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</si>
  <si>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</si>
  <si>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</si>
  <si>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</si>
  <si>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</si>
  <si>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</si>
  <si>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</si>
  <si>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</si>
  <si>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</si>
  <si>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</si>
  <si>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</si>
  <si>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</si>
  <si>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</si>
  <si>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</si>
  <si>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</si>
  <si>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</si>
  <si>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</si>
  <si>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</si>
  <si>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</si>
  <si>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</si>
  <si>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</si>
  <si>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</si>
  <si>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</si>
  <si>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</si>
  <si>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</si>
  <si>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</si>
  <si>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</si>
  <si>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</si>
  <si>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</si>
  <si>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</si>
  <si>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</si>
  <si>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</si>
  <si>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</si>
  <si>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</si>
  <si>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</si>
  <si>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</si>
  <si>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</si>
  <si>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</si>
  <si>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</si>
  <si>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</si>
  <si>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</si>
  <si>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</si>
  <si>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</si>
  <si>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</si>
  <si>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</si>
  <si>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</si>
  <si>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</si>
  <si>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</si>
  <si>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</si>
  <si>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</si>
  <si>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</si>
  <si>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</si>
  <si>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</si>
  <si>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</si>
  <si>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</si>
  <si>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</si>
  <si>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</si>
  <si>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</si>
  <si>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</si>
  <si>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</si>
  <si>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</si>
  <si>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</si>
  <si>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</si>
  <si>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</si>
  <si>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</si>
  <si>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</si>
  <si>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</si>
  <si>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</si>
  <si>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</si>
  <si>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</si>
  <si>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</si>
  <si>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</si>
  <si>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</si>
  <si>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</si>
  <si>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</si>
  <si>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</si>
  <si>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</si>
  <si>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</si>
  <si>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</si>
  <si>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</si>
  <si>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</si>
  <si>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</si>
  <si>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</si>
  <si>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</si>
  <si>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</si>
  <si>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</si>
  <si>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</si>
  <si>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</si>
  <si>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</si>
  <si>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</si>
  <si>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</si>
  <si>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</si>
  <si>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</si>
  <si>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</si>
  <si>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</si>
  <si>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</si>
  <si>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</si>
  <si>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</si>
  <si>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</si>
  <si>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</si>
  <si>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</si>
  <si>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</si>
  <si>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</si>
  <si>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</si>
  <si>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</si>
  <si>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</si>
  <si>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</si>
  <si>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</si>
  <si>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</si>
  <si>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</si>
  <si>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</si>
  <si>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</si>
  <si>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</si>
  <si>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</si>
  <si>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</si>
  <si>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</si>
  <si>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</si>
  <si>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</si>
  <si>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</si>
  <si>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</si>
  <si>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</si>
  <si>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</si>
  <si>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</si>
  <si>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</si>
  <si>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</si>
  <si>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</si>
  <si>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</si>
  <si>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</si>
  <si>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</si>
  <si>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</si>
  <si>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</si>
  <si>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</si>
  <si>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</si>
  <si>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</si>
  <si>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</si>
  <si>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</si>
  <si>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</si>
  <si>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</si>
  <si>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</si>
  <si>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</si>
  <si>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</si>
  <si>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</si>
  <si>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</si>
  <si>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</si>
  <si>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</si>
  <si>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</si>
  <si>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</si>
  <si>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</si>
  <si>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</si>
  <si>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</si>
  <si>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</si>
  <si>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</si>
  <si>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</si>
  <si>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</si>
  <si>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</si>
  <si>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</si>
  <si>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</si>
  <si>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</si>
  <si>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</si>
  <si>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</si>
  <si>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</si>
  <si>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</si>
  <si>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</si>
  <si>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</si>
  <si>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</si>
  <si>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</si>
  <si>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</si>
  <si>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</si>
  <si>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</si>
  <si>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</si>
  <si>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</si>
  <si>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</si>
  <si>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</si>
  <si>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</si>
  <si>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</si>
  <si>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</si>
  <si>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</si>
  <si>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</si>
  <si>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</si>
  <si>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</si>
  <si>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</si>
  <si>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</si>
  <si>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</si>
  <si>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</si>
  <si>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</si>
  <si>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</si>
  <si>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</si>
  <si>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</si>
  <si>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</si>
  <si>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</si>
  <si>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</si>
  <si>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</si>
  <si>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</si>
  <si>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</si>
  <si>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</si>
  <si>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</si>
  <si>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</si>
  <si>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</si>
  <si>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</si>
  <si>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</si>
  <si>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</si>
  <si>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</si>
  <si>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</si>
  <si>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</si>
  <si>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</si>
  <si>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</si>
  <si>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</si>
  <si>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</si>
  <si>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</si>
  <si>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</si>
  <si>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</si>
  <si>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</si>
  <si>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</si>
  <si>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</si>
  <si>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</si>
  <si>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</si>
  <si>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</si>
  <si>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</si>
  <si>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</si>
  <si>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</si>
  <si>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</si>
  <si>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</si>
  <si>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</si>
  <si>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</si>
  <si>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</si>
  <si>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</si>
  <si>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</si>
  <si>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</si>
  <si>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</si>
  <si>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</si>
  <si>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</si>
  <si>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</si>
  <si>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</si>
  <si>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</si>
  <si>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</si>
  <si>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</si>
  <si>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</si>
  <si>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</si>
  <si>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</si>
  <si>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</si>
  <si>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</si>
  <si>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</si>
  <si>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</si>
  <si>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</si>
  <si>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</si>
  <si>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</si>
  <si>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</si>
  <si>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</si>
  <si>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</si>
  <si>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</si>
  <si>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</si>
  <si>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</si>
  <si>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</si>
  <si>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</si>
  <si>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</si>
  <si>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</si>
  <si>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</si>
  <si>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</si>
  <si>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</si>
  <si>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</si>
  <si>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</si>
  <si>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</si>
  <si>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</si>
  <si>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</si>
  <si>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</si>
  <si>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</si>
  <si>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</si>
  <si>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</si>
  <si>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</si>
  <si>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</si>
  <si>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</si>
  <si>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</si>
  <si>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</si>
  <si>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</si>
  <si>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</si>
  <si>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</si>
  <si>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</si>
  <si>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</si>
  <si>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</si>
  <si>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</si>
  <si>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</si>
  <si>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</si>
  <si>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</si>
  <si>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</si>
  <si>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</si>
  <si>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</si>
  <si>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</si>
  <si>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</si>
  <si>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</si>
  <si>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</si>
  <si>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</si>
  <si>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</si>
  <si>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</si>
  <si>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</si>
  <si>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</si>
  <si>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</si>
  <si>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</si>
  <si>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</si>
  <si>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</si>
  <si>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</si>
  <si>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</si>
  <si>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</si>
  <si>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</si>
  <si>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</si>
  <si>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</si>
  <si>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</si>
  <si>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</si>
  <si>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</si>
  <si>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</si>
  <si>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</si>
  <si>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</si>
  <si>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</si>
  <si>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</si>
  <si>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</si>
  <si>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</si>
  <si>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</si>
  <si>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</si>
  <si>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</si>
  <si>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</si>
  <si>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</si>
  <si>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</si>
  <si>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</si>
  <si>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</si>
  <si>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</si>
  <si>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</si>
  <si>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</si>
  <si>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</si>
  <si>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</si>
  <si>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</si>
  <si>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</si>
  <si>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</si>
  <si>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</si>
  <si>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</si>
  <si>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</si>
  <si>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</si>
  <si>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</si>
  <si>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</si>
  <si>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</si>
  <si>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</si>
  <si>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</si>
  <si>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</si>
  <si>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</si>
  <si>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</si>
  <si>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</si>
  <si>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</si>
  <si>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</si>
  <si>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</si>
  <si>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</si>
  <si>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</si>
  <si>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</si>
  <si>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</si>
  <si>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</si>
  <si>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</si>
  <si>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</si>
  <si>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</si>
  <si>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</si>
  <si>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</si>
  <si>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</si>
  <si>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</si>
  <si>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</si>
  <si>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</si>
  <si>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</si>
  <si>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</si>
  <si>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</si>
  <si>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</si>
  <si>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</si>
  <si>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</si>
  <si>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</si>
  <si>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</si>
  <si>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</si>
  <si>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</si>
  <si>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</si>
  <si>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</si>
  <si>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</si>
  <si>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</si>
  <si>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</si>
  <si>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</si>
  <si>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</si>
  <si>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</si>
  <si>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</si>
  <si>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</si>
  <si>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</si>
  <si>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</si>
  <si>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</si>
  <si>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</si>
  <si>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</si>
  <si>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</si>
  <si>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</si>
  <si>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</si>
  <si>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</si>
  <si>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</si>
  <si>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</si>
  <si>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</si>
  <si>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</si>
  <si>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</si>
  <si>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</si>
  <si>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</si>
  <si>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</si>
  <si>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</si>
  <si>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</si>
  <si>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</si>
  <si>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</si>
  <si>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</si>
  <si>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</si>
  <si>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</si>
  <si>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</si>
  <si>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</si>
  <si>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</si>
  <si>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</si>
  <si>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</si>
  <si>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</si>
  <si>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</si>
  <si>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</si>
  <si>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</si>
  <si>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</si>
  <si>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</si>
  <si>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</si>
  <si>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</si>
  <si>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</si>
  <si>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</si>
  <si>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</si>
  <si>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</si>
  <si>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</si>
  <si>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</si>
  <si>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</si>
  <si>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</si>
  <si>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</si>
  <si>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</si>
  <si>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</si>
  <si>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</si>
  <si>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</si>
  <si>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</si>
  <si>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</si>
  <si>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</si>
  <si>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</si>
  <si>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</si>
  <si>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</si>
  <si>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</si>
  <si>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</si>
  <si>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</si>
  <si>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</si>
  <si>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</si>
  <si>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</si>
  <si>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</si>
  <si>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</si>
  <si>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</si>
  <si>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</si>
  <si>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</si>
  <si>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</si>
  <si>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</si>
  <si>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</si>
  <si>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</si>
  <si>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</si>
  <si>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</si>
  <si>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</si>
  <si>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</si>
  <si>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</si>
  <si>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</si>
  <si>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</si>
  <si>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</si>
  <si>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</si>
  <si>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</si>
  <si>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</si>
  <si>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</si>
  <si>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</si>
  <si>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</si>
  <si>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</si>
  <si>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</si>
  <si>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</si>
  <si>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</si>
  <si>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</si>
  <si>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</si>
  <si>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</si>
  <si>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</si>
  <si>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</si>
  <si>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</si>
  <si>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</si>
  <si>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</si>
  <si>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</si>
  <si>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</si>
  <si>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</si>
  <si>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</si>
  <si>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</si>
  <si>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</si>
  <si>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</si>
  <si>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</si>
  <si>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</si>
  <si>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</si>
  <si>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</si>
  <si>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</si>
  <si>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</si>
  <si>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</si>
  <si>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</si>
  <si>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</si>
  <si>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</si>
  <si>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</si>
  <si>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</si>
  <si>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</si>
  <si>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</si>
  <si>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</si>
  <si>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</si>
  <si>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</si>
  <si>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</si>
  <si>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</si>
  <si>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</si>
  <si>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</si>
  <si>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</si>
  <si>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</si>
  <si>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</si>
  <si>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</si>
  <si>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</si>
  <si>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</si>
  <si>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</si>
  <si>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</si>
  <si>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</si>
  <si>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</si>
  <si>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</si>
  <si>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</si>
  <si>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</si>
  <si>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</si>
  <si>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</si>
  <si>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</si>
  <si>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</si>
  <si>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</si>
  <si>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</si>
  <si>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</si>
  <si>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</si>
  <si>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</si>
  <si>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</si>
  <si>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</si>
  <si>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</si>
  <si>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</si>
  <si>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</si>
  <si>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</si>
  <si>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</si>
  <si>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</si>
  <si>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</si>
  <si>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</si>
  <si>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</si>
  <si>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</si>
  <si>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</si>
  <si>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</si>
  <si>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</si>
  <si>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</si>
  <si>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</si>
  <si>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</si>
  <si>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</si>
  <si>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</si>
  <si>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</si>
  <si>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</si>
  <si>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</si>
  <si>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</si>
  <si>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</si>
  <si>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</si>
  <si>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</si>
  <si>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</si>
  <si>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</si>
  <si>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</si>
  <si>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</si>
  <si>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</si>
  <si>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</si>
  <si>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</si>
  <si>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</si>
  <si>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</si>
  <si>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</si>
  <si>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</si>
  <si>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</si>
  <si>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</si>
  <si>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</si>
  <si>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</si>
  <si>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</si>
  <si>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</si>
  <si>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</si>
  <si>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</si>
  <si>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</si>
  <si>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</si>
  <si>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</si>
  <si>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</si>
  <si>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</si>
  <si>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</si>
  <si>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</si>
  <si>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</si>
  <si>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</si>
  <si>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</si>
  <si>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</si>
  <si>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</si>
  <si>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</si>
  <si>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</si>
  <si>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</si>
  <si>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</si>
  <si>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</si>
  <si>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</si>
  <si>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</si>
  <si>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</si>
  <si>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</si>
  <si>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</si>
  <si>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</si>
  <si>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</si>
  <si>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</si>
  <si>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</si>
  <si>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</si>
  <si>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</si>
  <si>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</si>
  <si>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</si>
  <si>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</si>
  <si>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</si>
  <si>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</si>
  <si>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</si>
  <si>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</si>
  <si>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</si>
  <si>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</si>
  <si>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</si>
  <si>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</si>
  <si>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</si>
  <si>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</si>
  <si>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</si>
  <si>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</si>
  <si>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</si>
  <si>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</si>
  <si>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</si>
  <si>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</si>
  <si>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</si>
  <si>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</si>
  <si>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</si>
  <si>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</si>
  <si>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</si>
  <si>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</si>
  <si>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</si>
  <si>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</si>
  <si>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</si>
  <si>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</si>
  <si>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</si>
  <si>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</si>
  <si>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</si>
  <si>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</si>
  <si>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</si>
  <si>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</si>
  <si>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</si>
  <si>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</si>
  <si>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</si>
  <si>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</si>
  <si>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</si>
  <si>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</si>
  <si>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</si>
  <si>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</si>
  <si>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</si>
  <si>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</si>
  <si>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</si>
  <si>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</si>
  <si>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</si>
  <si>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</si>
  <si>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</si>
  <si>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</si>
  <si>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</si>
  <si>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</si>
  <si>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</si>
  <si>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</si>
  <si>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</si>
  <si>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</si>
  <si>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</si>
  <si>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</si>
  <si>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</si>
  <si>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</si>
  <si>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</si>
  <si>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</si>
  <si>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</si>
  <si>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</si>
  <si>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</si>
  <si>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</si>
  <si>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</si>
  <si>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</si>
  <si>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</si>
  <si>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</si>
  <si>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</si>
  <si>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</si>
  <si>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</si>
  <si>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</si>
  <si>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</si>
  <si>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</si>
  <si>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</si>
  <si>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</si>
  <si>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</si>
  <si>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</si>
  <si>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</si>
  <si>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</si>
  <si>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</si>
  <si>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</si>
  <si>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</si>
  <si>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</si>
  <si>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</si>
  <si>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</si>
  <si>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</si>
  <si>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</si>
  <si>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</si>
  <si>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</si>
  <si>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</si>
  <si>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</si>
  <si>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</si>
  <si>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</si>
  <si>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</si>
  <si>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</si>
  <si>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</si>
  <si>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</si>
  <si>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</si>
  <si>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</si>
  <si>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</si>
  <si>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</si>
  <si>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</si>
  <si>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</si>
  <si>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</si>
  <si>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</si>
  <si>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</si>
  <si>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</si>
  <si>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</si>
  <si>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</si>
  <si>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</si>
  <si>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</si>
  <si>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</si>
  <si>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</si>
  <si>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</si>
  <si>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</si>
  <si>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</si>
  <si>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</si>
  <si>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</si>
  <si>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</si>
  <si>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</si>
  <si>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</si>
  <si>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</si>
  <si>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</si>
  <si>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</si>
  <si>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</si>
  <si>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</si>
  <si>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</si>
  <si>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</si>
  <si>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</si>
  <si>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</si>
  <si>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</si>
  <si>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</si>
  <si>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</si>
  <si>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</si>
  <si>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</si>
  <si>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</si>
  <si>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</si>
  <si>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</si>
  <si>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</si>
  <si>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</si>
  <si>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</si>
  <si>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</si>
  <si>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</si>
  <si>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</si>
  <si>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</si>
  <si>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</si>
  <si>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</si>
  <si>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</si>
  <si>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</si>
  <si>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</si>
  <si>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</si>
  <si>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</si>
  <si>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</si>
  <si>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</si>
  <si>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</si>
  <si>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</si>
  <si>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</si>
  <si>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</si>
  <si>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</si>
  <si>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</si>
  <si>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</si>
  <si>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</si>
  <si>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</si>
  <si>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</si>
  <si>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</si>
  <si>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</si>
  <si>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</si>
  <si>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</si>
  <si>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</si>
  <si>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</si>
  <si>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</si>
  <si>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</si>
  <si>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</si>
  <si>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</si>
  <si>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</si>
  <si>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</si>
  <si>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</si>
  <si>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</si>
  <si>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</si>
  <si>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</si>
  <si>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</si>
  <si>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</si>
  <si>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</si>
  <si>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</si>
  <si>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</si>
  <si>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</si>
  <si>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</si>
  <si>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</si>
  <si>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</si>
  <si>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</si>
  <si>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</si>
  <si>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</si>
  <si>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</si>
  <si>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</si>
  <si>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</si>
  <si>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</si>
  <si>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</si>
  <si>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</si>
  <si>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</si>
  <si>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</si>
  <si>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</si>
  <si>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</si>
  <si>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</si>
  <si>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</si>
  <si>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</si>
  <si>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</si>
  <si>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</si>
  <si>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</si>
  <si>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</si>
  <si>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</si>
  <si>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</si>
  <si>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</si>
  <si>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</si>
  <si>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</si>
  <si>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</si>
  <si>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</si>
  <si>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</si>
  <si>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</si>
  <si>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</si>
  <si>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</si>
  <si>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</si>
  <si>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</si>
  <si>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</si>
  <si>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</si>
  <si>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</si>
  <si>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</si>
  <si>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</si>
  <si>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</si>
  <si>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</si>
  <si>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</si>
  <si>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</si>
  <si>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</si>
  <si>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</si>
  <si>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</si>
  <si>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</si>
  <si>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</si>
  <si>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</si>
  <si>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</si>
  <si>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</si>
  <si>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</si>
  <si>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</si>
  <si>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</si>
  <si>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</si>
  <si>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</si>
  <si>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</si>
  <si>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</si>
  <si>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</si>
  <si>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</si>
  <si>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</si>
  <si>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</si>
  <si>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</si>
  <si>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</si>
  <si>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</si>
  <si>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</si>
  <si>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</si>
  <si>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</si>
  <si>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</si>
  <si>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</si>
  <si>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</si>
  <si>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</si>
  <si>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</si>
  <si>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</si>
  <si>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</si>
  <si>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</si>
  <si>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</si>
  <si>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</si>
  <si>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</si>
  <si>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</si>
  <si>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</si>
  <si>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</si>
  <si>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</si>
  <si>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</si>
  <si>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</si>
  <si>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</si>
  <si>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</si>
  <si>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</si>
  <si>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</si>
  <si>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</si>
  <si>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</si>
  <si>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</si>
  <si>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</si>
  <si>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</si>
  <si>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</si>
  <si>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</si>
  <si>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</si>
  <si>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</si>
  <si>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</si>
  <si>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</si>
  <si>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</si>
  <si>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</si>
  <si>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</si>
  <si>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</si>
  <si>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</si>
  <si>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</si>
  <si>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</si>
  <si>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</si>
  <si>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</si>
  <si>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</si>
  <si>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</si>
  <si>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</si>
  <si>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</si>
  <si>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</si>
  <si>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</si>
  <si>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</si>
  <si>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</si>
  <si>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</si>
  <si>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</si>
  <si>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</si>
  <si>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</si>
  <si>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</si>
  <si>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</si>
  <si>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</si>
  <si>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</si>
  <si>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</si>
  <si>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</si>
  <si>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</si>
  <si>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</si>
  <si>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</si>
  <si>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</si>
  <si>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</si>
  <si>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</si>
  <si>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</si>
  <si>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</si>
  <si>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</si>
  <si>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</si>
  <si>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</si>
  <si>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</si>
  <si>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</si>
  <si>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</si>
  <si>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</si>
  <si>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</si>
  <si>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</si>
  <si>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</si>
  <si>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</si>
  <si>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</si>
  <si>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</si>
  <si>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</si>
  <si>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</si>
  <si>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</si>
  <si>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</si>
  <si>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</si>
  <si>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</si>
  <si>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</si>
  <si>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</si>
  <si>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</si>
  <si>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</si>
  <si>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</si>
  <si>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</si>
  <si>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</si>
  <si>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</si>
  <si>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</si>
  <si>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</si>
  <si>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</si>
  <si>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</si>
  <si>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</si>
  <si>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</si>
  <si>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</si>
  <si>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</si>
  <si>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</si>
  <si>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</si>
  <si>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</si>
  <si>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</si>
  <si>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</si>
  <si>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</si>
  <si>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</si>
  <si>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</si>
  <si>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</si>
  <si>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</si>
  <si>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</si>
  <si>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</si>
  <si>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</si>
  <si>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</si>
  <si>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</si>
  <si>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</si>
  <si>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</si>
  <si>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</si>
  <si>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</si>
  <si>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</si>
  <si>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</si>
  <si>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</si>
  <si>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</si>
  <si>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</si>
  <si>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</si>
  <si>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</si>
  <si>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</si>
  <si>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</si>
  <si>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</si>
  <si>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</si>
  <si>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</si>
  <si>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</si>
  <si>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</si>
  <si>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</si>
  <si>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</si>
  <si>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</si>
  <si>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</si>
  <si>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</si>
  <si>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</si>
  <si>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</si>
  <si>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</si>
  <si>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</si>
  <si>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</si>
  <si>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</si>
  <si>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</si>
  <si>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</si>
  <si>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</si>
  <si>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</si>
  <si>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</si>
  <si>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</si>
  <si>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</si>
  <si>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</si>
  <si>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</si>
  <si>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</si>
  <si>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</si>
  <si>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</si>
  <si>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</si>
  <si>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</si>
  <si>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</si>
  <si>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</si>
  <si>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</si>
  <si>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</si>
  <si>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</si>
  <si>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</si>
  <si>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</si>
  <si>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</si>
  <si>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</si>
  <si>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</si>
  <si>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</si>
  <si>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</si>
  <si>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</si>
  <si>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</si>
  <si>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</si>
  <si>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</si>
  <si>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</si>
  <si>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</si>
  <si>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</si>
  <si>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</si>
  <si>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</si>
  <si>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</si>
  <si>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</si>
  <si>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</si>
  <si>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</si>
  <si>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</si>
  <si>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</si>
  <si>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</si>
  <si>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</si>
  <si>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</si>
  <si>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</si>
  <si>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</si>
  <si>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</si>
  <si>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</si>
  <si>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</si>
  <si>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</si>
  <si>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</si>
  <si>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</si>
  <si>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</si>
  <si>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</si>
  <si>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</si>
  <si>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</si>
  <si>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</si>
  <si>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</si>
  <si>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</si>
  <si>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</si>
  <si>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</si>
  <si>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</si>
  <si>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</si>
  <si>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</si>
  <si>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</si>
  <si>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</si>
  <si>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</si>
  <si>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</si>
  <si>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</si>
  <si>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</si>
  <si>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</si>
  <si>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</si>
  <si>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</si>
  <si>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</si>
  <si>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</si>
  <si>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</si>
  <si>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</si>
  <si>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</si>
  <si>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</si>
  <si>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</si>
  <si>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</si>
  <si>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</si>
  <si>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</si>
  <si>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</si>
  <si>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</si>
  <si>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</si>
  <si>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</si>
  <si>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</si>
  <si>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</si>
  <si>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</si>
  <si>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</si>
  <si>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</si>
  <si>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</si>
  <si>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</si>
  <si>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</si>
  <si>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</si>
  <si>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</si>
  <si>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</si>
  <si>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</si>
  <si>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</si>
  <si>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</si>
  <si>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</si>
  <si>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</si>
  <si>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</si>
  <si>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</si>
  <si>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</si>
  <si>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</si>
  <si>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</si>
  <si>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</si>
  <si>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</si>
  <si>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</si>
  <si>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</si>
  <si>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</si>
  <si>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</si>
  <si>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</si>
  <si>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</si>
  <si>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</si>
  <si>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</si>
  <si>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</si>
  <si>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</si>
  <si>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</si>
  <si>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</si>
  <si>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</si>
  <si>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</si>
  <si>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</si>
  <si>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</si>
  <si>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</si>
  <si>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</si>
  <si>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</si>
  <si>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</si>
  <si>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</si>
  <si>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</si>
  <si>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</si>
  <si>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</si>
  <si>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</si>
  <si>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</si>
  <si>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</si>
  <si>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</si>
  <si>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</si>
  <si>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</si>
  <si>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</si>
  <si>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</si>
  <si>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</si>
  <si>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</si>
  <si>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</si>
  <si>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</si>
  <si>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</si>
  <si>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</si>
  <si>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</si>
  <si>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</si>
  <si>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</si>
  <si>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</si>
  <si>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</si>
  <si>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</si>
  <si>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</si>
  <si>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</si>
  <si>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</si>
  <si>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</si>
  <si>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</si>
  <si>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</si>
  <si>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</si>
  <si>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</si>
  <si>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</si>
  <si>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</si>
  <si>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</si>
  <si>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</si>
  <si>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</si>
  <si>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</si>
  <si>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</si>
  <si>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</si>
  <si>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</si>
  <si>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</si>
  <si>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</si>
  <si>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</si>
  <si>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</si>
  <si>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</si>
  <si>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</si>
  <si>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</si>
  <si>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</si>
  <si>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</si>
  <si>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</si>
  <si>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</si>
  <si>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</si>
  <si>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</si>
  <si>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</si>
  <si>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</si>
  <si>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</si>
  <si>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</si>
  <si>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</si>
  <si>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</si>
  <si>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</si>
  <si>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</si>
  <si>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</si>
  <si>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</si>
  <si>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</si>
  <si>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</si>
  <si>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</si>
  <si>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</si>
  <si>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</si>
  <si>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</si>
  <si>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</si>
  <si>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</si>
  <si>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</si>
  <si>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</si>
  <si>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</si>
  <si>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</si>
  <si>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</si>
  <si>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</si>
  <si>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</si>
  <si>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</si>
  <si>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</si>
  <si>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</si>
  <si>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</si>
  <si>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</si>
  <si>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</si>
  <si>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</si>
  <si>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</si>
  <si>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</si>
  <si>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</si>
  <si>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</si>
  <si>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</si>
  <si>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</si>
  <si>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</si>
  <si>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</si>
  <si>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</si>
  <si>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</si>
  <si>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</si>
  <si>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</si>
  <si>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</si>
  <si>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</si>
  <si>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</si>
  <si>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</si>
  <si>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</si>
  <si>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</si>
  <si>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</si>
  <si>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</si>
  <si>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</si>
  <si>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</si>
  <si>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</si>
  <si>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</si>
  <si>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</si>
  <si>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</si>
  <si>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</si>
  <si>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</si>
  <si>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</si>
  <si>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</si>
  <si>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</si>
  <si>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</si>
  <si>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</si>
  <si>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</si>
  <si>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</si>
  <si>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</si>
  <si>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</si>
  <si>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</si>
  <si>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</si>
  <si>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</si>
  <si>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</si>
  <si>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</si>
  <si>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</si>
  <si>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</si>
  <si>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</si>
  <si>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</si>
  <si>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</si>
  <si>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</si>
  <si>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</si>
  <si>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</si>
  <si>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</si>
  <si>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</si>
  <si>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</si>
  <si>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</si>
  <si>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</si>
  <si>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</si>
  <si>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</si>
  <si>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</si>
  <si>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</si>
  <si>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</si>
  <si>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</si>
  <si>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</si>
  <si>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</si>
  <si>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</si>
  <si>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</si>
  <si>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</si>
  <si>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</si>
  <si>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</si>
  <si>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</si>
  <si>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</si>
  <si>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</si>
  <si>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</si>
  <si>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</si>
  <si>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</si>
  <si>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</si>
  <si>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</si>
  <si>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</si>
  <si>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</si>
  <si>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</si>
  <si>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</si>
  <si>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</si>
  <si>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</si>
  <si>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</si>
  <si>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</si>
  <si>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</si>
  <si>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</si>
  <si>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</si>
  <si>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</si>
  <si>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</si>
  <si>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</si>
  <si>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</si>
  <si>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</si>
  <si>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</si>
  <si>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</si>
  <si>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</si>
  <si>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</si>
  <si>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</si>
  <si>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</si>
  <si>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</si>
  <si>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</si>
  <si>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</si>
  <si>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</si>
  <si>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</si>
  <si>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</si>
  <si>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</si>
  <si>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</si>
  <si>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</si>
  <si>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</si>
  <si>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</si>
  <si>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</si>
  <si>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</si>
  <si>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</si>
  <si>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</si>
  <si>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</si>
  <si>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</si>
  <si>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</si>
  <si>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</si>
  <si>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</si>
  <si>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</si>
  <si>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</si>
  <si>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</si>
  <si>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</si>
  <si>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</si>
  <si>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</si>
  <si>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</si>
  <si>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</si>
  <si>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</si>
  <si>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</si>
  <si>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</si>
  <si>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</si>
  <si>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</si>
  <si>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</si>
  <si>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</si>
  <si>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</si>
  <si>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</si>
  <si>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</si>
  <si>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</si>
  <si>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</si>
  <si>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</si>
  <si>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</si>
  <si>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</si>
  <si>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</si>
  <si>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</si>
  <si>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</si>
  <si>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</si>
  <si>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</si>
  <si>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</si>
  <si>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</si>
  <si>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</si>
  <si>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</si>
  <si>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</si>
  <si>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</si>
  <si>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</si>
  <si>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</si>
  <si>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</si>
  <si>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</si>
  <si>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</si>
  <si>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</si>
  <si>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</si>
  <si>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</si>
  <si>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</si>
  <si>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</si>
  <si>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</si>
  <si>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</si>
  <si>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</si>
  <si>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</si>
  <si>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</si>
  <si>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</si>
  <si>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</si>
  <si>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</si>
  <si>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</si>
  <si>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</si>
  <si>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</si>
  <si>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</si>
  <si>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</si>
  <si>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</si>
  <si>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</si>
  <si>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</si>
  <si>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</si>
  <si>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</si>
  <si>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</si>
  <si>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</si>
  <si>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</si>
  <si>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</si>
  <si>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</si>
  <si>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</si>
  <si>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</si>
  <si>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</si>
  <si>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</si>
  <si>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</si>
  <si>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</si>
  <si>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</si>
  <si>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</si>
  <si>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</si>
  <si>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</si>
  <si>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</si>
  <si>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</si>
  <si>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</si>
  <si>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</si>
  <si>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</si>
  <si>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</si>
  <si>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</si>
  <si>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</si>
  <si>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</si>
  <si>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</si>
  <si>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</si>
  <si>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</si>
  <si>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</si>
  <si>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</si>
  <si>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</si>
  <si>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</si>
  <si>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</si>
  <si>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</si>
  <si>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</si>
  <si>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</si>
  <si>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</si>
  <si>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</si>
  <si>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</si>
  <si>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</si>
  <si>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</si>
  <si>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</si>
  <si>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</si>
  <si>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</si>
  <si>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</si>
  <si>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</si>
  <si>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</si>
  <si>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</si>
  <si>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</si>
  <si>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</si>
  <si>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</si>
  <si>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</si>
  <si>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</si>
  <si>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</si>
  <si>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</si>
  <si>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</si>
  <si>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</si>
  <si>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</si>
  <si>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</si>
  <si>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</si>
  <si>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</si>
  <si>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</si>
  <si>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</si>
  <si>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</si>
  <si>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</si>
  <si>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</si>
  <si>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</si>
  <si>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</si>
  <si>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</si>
  <si>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</si>
  <si>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</si>
  <si>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</si>
  <si>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</si>
  <si>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</si>
  <si>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</si>
  <si>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</si>
  <si>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</si>
  <si>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</si>
  <si>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</si>
  <si>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</si>
  <si>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</si>
  <si>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</si>
  <si>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</si>
  <si>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</si>
  <si>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</si>
  <si>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</si>
  <si>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</si>
  <si>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</si>
  <si>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</si>
  <si>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</si>
  <si>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</si>
  <si>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</si>
  <si>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</si>
  <si>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</si>
  <si>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</si>
  <si>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</si>
  <si>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</si>
  <si>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</si>
  <si>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</si>
  <si>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</si>
  <si>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</si>
  <si>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</si>
  <si>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</si>
  <si>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</si>
  <si>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</si>
  <si>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</si>
  <si>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</si>
  <si>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</si>
  <si>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</si>
  <si>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</si>
  <si>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</si>
  <si>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</si>
  <si>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</si>
  <si>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</si>
  <si>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</si>
  <si>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</si>
  <si>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</si>
  <si>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</si>
  <si>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</si>
  <si>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</si>
  <si>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</si>
  <si>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</si>
  <si>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</si>
  <si>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</si>
  <si>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</si>
  <si>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</si>
  <si>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</si>
  <si>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</si>
  <si>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</si>
  <si>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</si>
  <si>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</si>
  <si>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</si>
  <si>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</si>
  <si>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</si>
  <si>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</si>
  <si>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</si>
  <si>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</si>
  <si>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</si>
  <si>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</si>
  <si>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</si>
  <si>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</si>
  <si>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</si>
  <si>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</si>
  <si>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</si>
  <si>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</si>
  <si>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</si>
  <si>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</si>
  <si>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</si>
  <si>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</si>
  <si>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</si>
  <si>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</si>
  <si>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</si>
  <si>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</si>
  <si>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</si>
  <si>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</si>
  <si>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</si>
  <si>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</si>
  <si>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</si>
  <si>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</si>
  <si>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</si>
  <si>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</si>
  <si>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</si>
  <si>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</si>
  <si>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</si>
  <si>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</si>
  <si>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</si>
  <si>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</si>
  <si>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</si>
  <si>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</si>
  <si>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</si>
  <si>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</si>
  <si>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</si>
  <si>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</si>
  <si>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</si>
  <si>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</si>
  <si>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</si>
  <si>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</si>
  <si>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</si>
  <si>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</si>
  <si>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</si>
  <si>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</si>
  <si>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</si>
  <si>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</si>
  <si>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</si>
  <si>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</si>
  <si>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</si>
  <si>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</si>
  <si>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</si>
  <si>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</si>
  <si>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</si>
  <si>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</si>
  <si>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</si>
  <si>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</si>
  <si>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</si>
  <si>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</si>
  <si>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</si>
  <si>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</si>
  <si>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</si>
  <si>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</si>
  <si>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</si>
  <si>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</si>
  <si>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</si>
  <si>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</si>
  <si>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</si>
  <si>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</si>
  <si>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</si>
  <si>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</si>
  <si>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</si>
  <si>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</si>
  <si>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</si>
  <si>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</si>
  <si>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</si>
  <si>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</si>
  <si>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</si>
  <si>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</si>
  <si>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</si>
  <si>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</si>
  <si>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</si>
  <si>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</si>
  <si>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</si>
  <si>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</si>
  <si>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</si>
  <si>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</si>
  <si>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</si>
  <si>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</si>
  <si>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</si>
  <si>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</si>
  <si>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</si>
  <si>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</si>
  <si>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</si>
  <si>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</si>
  <si>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</si>
  <si>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</si>
  <si>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</si>
  <si>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</si>
  <si>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</si>
  <si>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</si>
  <si>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</si>
  <si>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</si>
  <si>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</si>
  <si>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</si>
  <si>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</si>
  <si>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</si>
  <si>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</si>
  <si>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</si>
  <si>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</si>
  <si>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</si>
  <si>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</si>
  <si>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</si>
  <si>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</si>
  <si>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</si>
  <si>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</si>
  <si>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</si>
  <si>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</si>
  <si>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</si>
  <si>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</si>
  <si>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</si>
  <si>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</si>
  <si>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</si>
  <si>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</si>
  <si>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</si>
  <si>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</si>
  <si>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</si>
  <si>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</si>
  <si>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</si>
  <si>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</si>
  <si>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</si>
  <si>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</si>
  <si>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</si>
  <si>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</si>
  <si>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</si>
  <si>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</si>
  <si>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</si>
  <si>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</si>
  <si>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</si>
  <si>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</si>
  <si>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</si>
  <si>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</si>
  <si>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</si>
  <si>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</si>
  <si>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</si>
  <si>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</si>
  <si>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</si>
  <si>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</si>
  <si>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</si>
  <si>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</si>
  <si>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</si>
  <si>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</si>
  <si>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</si>
  <si>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</si>
  <si>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</si>
  <si>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</si>
  <si>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</si>
  <si>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</si>
  <si>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</si>
  <si>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</si>
  <si>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</si>
  <si>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</si>
  <si>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</si>
  <si>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</si>
  <si>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</si>
  <si>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</si>
  <si>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</si>
  <si>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</si>
  <si>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</si>
  <si>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</si>
  <si>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</si>
  <si>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</si>
  <si>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</si>
  <si>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</si>
  <si>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</si>
  <si>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</si>
  <si>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</si>
  <si>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</si>
  <si>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</si>
  <si>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</si>
  <si>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</si>
  <si>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</si>
  <si>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</si>
  <si>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</si>
  <si>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</si>
  <si>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</si>
  <si>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</si>
  <si>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</si>
  <si>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</si>
  <si>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</si>
  <si>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</si>
  <si>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</si>
  <si>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</si>
  <si>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</si>
  <si>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</si>
  <si>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</si>
  <si>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</si>
  <si>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</si>
  <si>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</si>
  <si>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</si>
  <si>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</si>
  <si>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</si>
  <si>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</si>
  <si>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</si>
  <si>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</si>
  <si>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</si>
  <si>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</si>
  <si>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</si>
  <si>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</si>
  <si>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</si>
  <si>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</si>
  <si>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</si>
  <si>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</si>
  <si>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</si>
  <si>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</si>
  <si>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</si>
  <si>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</si>
  <si>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</si>
  <si>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</si>
  <si>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</si>
  <si>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</si>
  <si>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</si>
  <si>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</si>
  <si>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</si>
  <si>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</si>
  <si>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</si>
  <si>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</si>
  <si>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</si>
  <si>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</si>
  <si>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</si>
  <si>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</si>
  <si>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</si>
  <si>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</si>
  <si>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</si>
  <si>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</si>
  <si>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</si>
  <si>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</si>
  <si>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</si>
  <si>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</si>
  <si>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</si>
  <si>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</si>
  <si>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</si>
  <si>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</si>
  <si>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</si>
  <si>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</si>
  <si>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</si>
  <si>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</si>
  <si>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</si>
  <si>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</si>
  <si>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</si>
  <si>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</si>
  <si>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</si>
  <si>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</si>
  <si>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</si>
  <si>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</si>
  <si>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</si>
  <si>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</si>
  <si>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</si>
  <si>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</si>
  <si>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</si>
  <si>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</si>
  <si>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</si>
  <si>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</si>
  <si>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</si>
  <si>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</si>
  <si>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</si>
  <si>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</si>
  <si>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</si>
  <si>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</si>
  <si>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</si>
  <si>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</si>
  <si>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</si>
  <si>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</si>
  <si>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</si>
  <si>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</si>
  <si>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</si>
  <si>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</si>
  <si>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</si>
  <si>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</si>
  <si>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</si>
  <si>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</si>
  <si>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</si>
  <si>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</si>
  <si>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</si>
  <si>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</si>
  <si>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</si>
  <si>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</si>
  <si>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</si>
  <si>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</si>
  <si>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</si>
  <si>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</si>
  <si>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</si>
  <si>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</si>
  <si>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</si>
  <si>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</si>
  <si>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</si>
  <si>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</si>
  <si>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</si>
  <si>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</si>
  <si>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</si>
  <si>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</si>
  <si>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</si>
  <si>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</si>
  <si>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</si>
  <si>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</si>
  <si>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</si>
  <si>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</si>
  <si>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</si>
  <si>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</si>
  <si>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</si>
  <si>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</si>
  <si>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</si>
  <si>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</si>
  <si>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</si>
  <si>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</si>
  <si>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</si>
  <si>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</si>
  <si>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</si>
  <si>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</si>
  <si>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</si>
  <si>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</si>
  <si>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</si>
  <si>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</si>
  <si>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</si>
  <si>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</si>
  <si>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</si>
  <si>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</si>
  <si>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</si>
  <si>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</si>
  <si>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</si>
  <si>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</si>
  <si>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</si>
  <si>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</si>
  <si>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</si>
  <si>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</si>
  <si>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</si>
  <si>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</si>
  <si>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</si>
  <si>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</si>
  <si>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</si>
  <si>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</si>
  <si>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</si>
  <si>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</si>
  <si>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</si>
  <si>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</si>
  <si>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</si>
  <si>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</si>
  <si>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</si>
  <si>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</si>
  <si>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</si>
  <si>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</si>
  <si>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</si>
  <si>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</si>
  <si>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</si>
  <si>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</si>
  <si>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</si>
  <si>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</si>
  <si>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</si>
  <si>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</si>
  <si>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</si>
  <si>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</si>
  <si>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</si>
  <si>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</si>
  <si>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</si>
  <si>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</si>
  <si>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</si>
  <si>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</si>
  <si>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</si>
  <si>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</si>
  <si>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</si>
  <si>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</si>
  <si>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</si>
  <si>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</si>
  <si>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</si>
  <si>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</si>
  <si>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</si>
  <si>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</si>
  <si>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</si>
  <si>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</si>
  <si>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</si>
  <si>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</si>
  <si>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</si>
  <si>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</si>
  <si>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</si>
  <si>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</si>
  <si>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</si>
  <si>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</si>
  <si>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</si>
  <si>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</si>
  <si>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</si>
  <si>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</si>
  <si>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</si>
  <si>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</si>
  <si>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</si>
  <si>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</si>
  <si>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</si>
  <si>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</si>
  <si>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</si>
  <si>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</si>
  <si>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</si>
  <si>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</si>
  <si>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</si>
  <si>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</si>
  <si>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</si>
  <si>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</si>
  <si>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</si>
  <si>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</si>
  <si>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</si>
  <si>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</si>
  <si>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</si>
  <si>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</si>
  <si>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</si>
  <si>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</si>
  <si>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</si>
  <si>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</si>
  <si>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</si>
  <si>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</si>
  <si>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</si>
  <si>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</si>
  <si>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</si>
  <si>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</si>
  <si>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</si>
  <si>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</si>
  <si>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</si>
  <si>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</si>
  <si>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</si>
  <si>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</si>
  <si>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</si>
  <si>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</si>
  <si>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</si>
  <si>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</si>
  <si>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</si>
  <si>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</si>
  <si>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</si>
  <si>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</si>
  <si>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</si>
  <si>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</si>
  <si>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</si>
  <si>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</si>
  <si>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</si>
  <si>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</si>
  <si>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</si>
  <si>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</si>
  <si>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</si>
  <si>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</si>
  <si>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</si>
  <si>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</si>
  <si>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</si>
  <si>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</si>
  <si>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</si>
  <si>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</si>
  <si>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</si>
  <si>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</si>
  <si>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</si>
  <si>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</si>
  <si>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</si>
  <si>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</si>
  <si>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</si>
  <si>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</si>
  <si>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</si>
  <si>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</si>
  <si>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</si>
  <si>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</si>
  <si>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</si>
  <si>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</si>
  <si>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</si>
  <si>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</si>
  <si>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</si>
  <si>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</si>
  <si>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</si>
  <si>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</si>
  <si>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</si>
  <si>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</si>
  <si>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</si>
  <si>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</si>
  <si>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</si>
  <si>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</si>
  <si>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</si>
  <si>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</si>
  <si>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</si>
  <si>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</si>
  <si>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</si>
  <si>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</si>
  <si>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</si>
  <si>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</si>
  <si>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</si>
  <si>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</si>
  <si>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</si>
  <si>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</si>
  <si>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</si>
  <si>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</si>
  <si>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</si>
  <si>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</si>
  <si>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</si>
  <si>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</si>
  <si>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</si>
  <si>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</si>
  <si>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</si>
  <si>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</si>
  <si>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</si>
  <si>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</si>
  <si>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</si>
  <si>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</si>
  <si>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</si>
  <si>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</si>
  <si>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</si>
  <si>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</si>
  <si>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</si>
  <si>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</si>
  <si>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</si>
  <si>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</si>
  <si>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</si>
  <si>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</si>
  <si>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</si>
  <si>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</si>
  <si>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</si>
  <si>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</si>
  <si>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</si>
  <si>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</si>
  <si>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</si>
  <si>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</si>
  <si>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</si>
  <si>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</si>
  <si>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</si>
  <si>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</si>
  <si>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</si>
  <si>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</si>
  <si>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</si>
  <si>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</si>
  <si>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</si>
  <si>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</si>
  <si>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</si>
  <si>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</si>
  <si>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</si>
  <si>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</si>
  <si>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</si>
  <si>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</si>
  <si>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</si>
  <si>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</si>
  <si>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</si>
  <si>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</si>
  <si>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</si>
  <si>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</si>
  <si>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</si>
  <si>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</si>
  <si>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</si>
  <si>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</si>
  <si>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</si>
  <si>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</si>
  <si>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</si>
  <si>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</si>
  <si>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</si>
  <si>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</si>
  <si>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</si>
  <si>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</si>
  <si>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</si>
  <si>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</si>
  <si>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</si>
  <si>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</si>
  <si>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</si>
  <si>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</si>
  <si>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</si>
  <si>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</si>
  <si>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</si>
  <si>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</si>
  <si>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</si>
  <si>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</si>
  <si>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</si>
  <si>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</si>
  <si>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</si>
  <si>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</si>
  <si>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</si>
  <si>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</si>
  <si>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</si>
  <si>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</si>
  <si>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</si>
  <si>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</si>
  <si>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</si>
  <si>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</si>
  <si>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</si>
  <si>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</si>
  <si>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</si>
  <si>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</si>
  <si>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</si>
  <si>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</si>
  <si>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</si>
  <si>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</si>
  <si>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</si>
  <si>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</si>
  <si>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</si>
  <si>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</si>
  <si>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</si>
  <si>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</si>
  <si>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</si>
  <si>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</si>
  <si>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</si>
  <si>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</si>
  <si>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</si>
  <si>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</si>
  <si>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</si>
  <si>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</si>
  <si>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</si>
  <si>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</si>
  <si>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</si>
  <si>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</si>
  <si>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</si>
  <si>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</si>
  <si>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</si>
  <si>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</si>
  <si>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</si>
  <si>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</si>
  <si>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</si>
  <si>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</si>
  <si>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</si>
  <si>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</si>
  <si>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</si>
  <si>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</si>
  <si>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</si>
  <si>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</si>
  <si>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</si>
  <si>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</si>
  <si>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</si>
  <si>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</si>
  <si>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</si>
  <si>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</si>
  <si>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</si>
  <si>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</si>
  <si>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</si>
  <si>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</si>
  <si>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</si>
  <si>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</si>
  <si>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</si>
  <si>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</si>
  <si>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</si>
  <si>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</si>
  <si>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</si>
  <si>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</si>
  <si>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</si>
  <si>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</si>
  <si>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</si>
  <si>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</si>
  <si>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</si>
  <si>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</si>
  <si>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</si>
  <si>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</si>
  <si>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</si>
  <si>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</si>
  <si>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</si>
  <si>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</si>
  <si>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</si>
  <si>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</si>
  <si>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</si>
  <si>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</si>
  <si>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</si>
  <si>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</si>
  <si>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</si>
  <si>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</si>
  <si>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</si>
  <si>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</si>
  <si>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</si>
  <si>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</si>
  <si>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</si>
  <si>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</si>
  <si>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</si>
  <si>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</si>
  <si>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</si>
  <si>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</si>
  <si>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</si>
  <si>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</si>
  <si>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</si>
  <si>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</si>
  <si>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</si>
  <si>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</si>
  <si>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</si>
  <si>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</si>
  <si>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</si>
  <si>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</si>
  <si>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</si>
  <si>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</si>
  <si>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</si>
  <si>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</si>
  <si>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</si>
  <si>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</si>
  <si>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</si>
  <si>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</si>
  <si>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</si>
  <si>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</si>
  <si>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</si>
  <si>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</si>
  <si>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</si>
  <si>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</si>
  <si>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</si>
  <si>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</si>
  <si>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</si>
  <si>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</si>
  <si>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</si>
  <si>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</si>
  <si>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</si>
  <si>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</si>
  <si>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</si>
  <si>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</si>
  <si>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</si>
  <si>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</si>
  <si>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</si>
  <si>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</si>
  <si>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</si>
  <si>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</si>
  <si>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</si>
  <si>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</si>
  <si>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</si>
  <si>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</si>
  <si>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</si>
  <si>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</si>
  <si>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</si>
  <si>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</si>
  <si>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</si>
  <si>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</si>
  <si>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</si>
  <si>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</si>
  <si>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</si>
  <si>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</si>
  <si>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</si>
  <si>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</si>
  <si>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</si>
  <si>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</si>
  <si>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</si>
  <si>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</si>
  <si>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</si>
  <si>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</si>
  <si>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</si>
  <si>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</si>
  <si>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</si>
  <si>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</si>
  <si>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</si>
  <si>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</si>
  <si>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</si>
  <si>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</si>
  <si>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</si>
  <si>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</si>
  <si>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</si>
  <si>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</si>
  <si>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</si>
  <si>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</si>
  <si>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</si>
  <si>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</si>
  <si>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</si>
  <si>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</si>
  <si>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</si>
  <si>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</si>
  <si>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</si>
  <si>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</si>
  <si>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</si>
  <si>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</si>
  <si>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</si>
  <si>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</si>
  <si>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</si>
  <si>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</si>
  <si>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</si>
  <si>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</si>
  <si>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</si>
  <si>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</si>
  <si>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</si>
  <si>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</si>
  <si>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</si>
  <si>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</si>
  <si>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</si>
  <si>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</si>
  <si>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</si>
  <si>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</si>
  <si>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</si>
  <si>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</si>
  <si>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</si>
  <si>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</si>
  <si>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</si>
  <si>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</si>
  <si>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</si>
  <si>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</si>
  <si>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</si>
  <si>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</si>
  <si>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</si>
  <si>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</si>
  <si>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</si>
  <si>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</si>
  <si>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</si>
  <si>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</si>
  <si>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</si>
  <si>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</si>
  <si>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</si>
  <si>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</si>
  <si>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</si>
  <si>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</si>
  <si>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</si>
  <si>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</si>
  <si>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</si>
  <si>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</si>
  <si>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</si>
  <si>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</si>
  <si>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</si>
  <si>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</si>
  <si>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</si>
  <si>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</si>
  <si>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</si>
  <si>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</si>
  <si>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</si>
  <si>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</si>
  <si>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</si>
  <si>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</si>
  <si>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</si>
  <si>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</si>
  <si>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</si>
  <si>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</si>
  <si>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</si>
  <si>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</si>
  <si>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</si>
  <si>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</si>
  <si>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</si>
  <si>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</si>
  <si>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</si>
  <si>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</si>
  <si>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</si>
  <si>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</si>
  <si>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</si>
  <si>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</si>
  <si>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</si>
  <si>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</si>
  <si>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</si>
  <si>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</si>
  <si>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</si>
  <si>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</si>
  <si>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</si>
  <si>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</si>
  <si>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</si>
  <si>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</si>
  <si>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</si>
  <si>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</si>
  <si>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</si>
  <si>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</si>
  <si>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</si>
  <si>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</si>
  <si>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</si>
  <si>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</si>
  <si>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</si>
  <si>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</si>
  <si>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</si>
  <si>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</si>
  <si>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</si>
  <si>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</si>
  <si>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</si>
  <si>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</si>
  <si>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</si>
  <si>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</si>
  <si>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</si>
  <si>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</si>
  <si>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</si>
  <si>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</si>
  <si>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</si>
  <si>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</si>
  <si>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</si>
  <si>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</si>
  <si>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</si>
  <si>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</si>
  <si>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</si>
  <si>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</si>
  <si>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</si>
  <si>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</si>
  <si>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</si>
  <si>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</si>
  <si>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</si>
  <si>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</si>
  <si>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</si>
  <si>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</si>
  <si>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</si>
  <si>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</si>
  <si>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</si>
  <si>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</si>
  <si>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</si>
  <si>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</si>
  <si>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</si>
  <si>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</si>
  <si>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</si>
  <si>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</si>
  <si>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</si>
  <si>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</si>
  <si>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</si>
  <si>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</si>
  <si>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</si>
  <si>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</si>
  <si>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</si>
  <si>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</si>
  <si>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</si>
  <si>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</si>
  <si>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</si>
  <si>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</si>
  <si>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</si>
  <si>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</si>
  <si>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</si>
  <si>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</si>
  <si>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</si>
  <si>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</si>
  <si>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</si>
  <si>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</si>
  <si>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</si>
  <si>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</si>
  <si>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</si>
  <si>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</si>
  <si>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</si>
  <si>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</si>
  <si>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</si>
  <si>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</si>
  <si>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</si>
  <si>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</si>
  <si>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</si>
  <si>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</si>
  <si>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</si>
  <si>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</si>
  <si>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</si>
  <si>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</si>
  <si>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</si>
  <si>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</si>
  <si>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</si>
  <si>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</si>
  <si>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</si>
  <si>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</si>
  <si>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</si>
  <si>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</si>
  <si>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</si>
  <si>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</si>
  <si>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</si>
  <si>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</si>
  <si>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</si>
  <si>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</si>
  <si>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</si>
  <si>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</si>
  <si>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</si>
  <si>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</si>
  <si>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</si>
  <si>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</si>
  <si>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</si>
  <si>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</si>
  <si>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</si>
  <si>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</si>
  <si>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</si>
  <si>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</si>
  <si>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</si>
  <si>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</si>
  <si>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</si>
  <si>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</si>
  <si>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</si>
  <si>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</si>
  <si>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</si>
  <si>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</si>
  <si>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</si>
  <si>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</si>
  <si>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</si>
  <si>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</si>
  <si>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</si>
  <si>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</si>
  <si>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</si>
  <si>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</si>
  <si>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</si>
  <si>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</si>
  <si>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</si>
  <si>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</si>
  <si>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</si>
  <si>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</si>
  <si>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</si>
  <si>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</si>
  <si>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</si>
  <si>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</si>
  <si>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</si>
  <si>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</si>
  <si>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</si>
  <si>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</si>
  <si>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</si>
  <si>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</si>
  <si>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</si>
  <si>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</si>
  <si>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</si>
  <si>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</si>
  <si>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</si>
  <si>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</si>
  <si>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</si>
  <si>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</si>
  <si>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</si>
  <si>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</si>
  <si>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</si>
  <si>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</si>
  <si>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</si>
  <si>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</si>
  <si>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</si>
  <si>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</si>
  <si>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</si>
  <si>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</si>
  <si>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</si>
  <si>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</si>
  <si>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</si>
  <si>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</si>
  <si>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</si>
  <si>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</si>
  <si>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</si>
  <si>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</si>
  <si>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</si>
  <si>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</si>
  <si>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</si>
  <si>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</si>
  <si>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</si>
  <si>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</si>
  <si>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</si>
  <si>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</si>
  <si>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</si>
  <si>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</si>
  <si>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</si>
  <si>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</si>
  <si>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</si>
  <si>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</si>
  <si>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</si>
  <si>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</si>
  <si>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</si>
  <si>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</si>
  <si>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</si>
  <si>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</si>
  <si>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</si>
  <si>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</si>
  <si>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</si>
  <si>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</si>
  <si>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</si>
  <si>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</si>
  <si>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</si>
  <si>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</si>
  <si>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</si>
  <si>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</si>
  <si>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</si>
  <si>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</si>
  <si>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</si>
  <si>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</si>
  <si>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</si>
  <si>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</si>
  <si>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</si>
  <si>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</si>
  <si>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</si>
  <si>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</si>
  <si>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</si>
  <si>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</si>
  <si>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</si>
  <si>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</si>
  <si>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</si>
  <si>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</si>
  <si>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</si>
  <si>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</si>
  <si>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</si>
  <si>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</si>
  <si>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</si>
  <si>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</si>
  <si>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</si>
  <si>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</si>
  <si>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</si>
  <si>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</si>
  <si>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</si>
  <si>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</si>
  <si>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</si>
  <si>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</si>
  <si>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</si>
  <si>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</si>
  <si>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</si>
  <si>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</si>
  <si>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</si>
  <si>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</si>
  <si>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</si>
  <si>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</si>
  <si>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</si>
  <si>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</si>
  <si>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</si>
  <si>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</si>
  <si>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</si>
  <si>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</si>
  <si>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</si>
  <si>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</si>
  <si>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</si>
  <si>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</si>
  <si>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</si>
  <si>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</si>
  <si>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</si>
  <si>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</si>
  <si>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</si>
  <si>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</si>
  <si>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</si>
  <si>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</si>
  <si>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</si>
  <si>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</si>
  <si>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</si>
  <si>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</si>
  <si>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</si>
  <si>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</si>
  <si>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</si>
  <si>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</si>
  <si>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</si>
  <si>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</si>
  <si>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</si>
  <si>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</si>
  <si>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</si>
  <si>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</si>
  <si>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</si>
  <si>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</si>
  <si>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</si>
  <si>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</si>
  <si>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</si>
  <si>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</si>
  <si>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</si>
  <si>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</si>
  <si>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</si>
  <si>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</si>
  <si>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</si>
  <si>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</si>
  <si>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</si>
  <si>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</si>
  <si>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</si>
  <si>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</si>
  <si>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</si>
  <si>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</si>
  <si>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</si>
  <si>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</si>
  <si>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</si>
  <si>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</si>
  <si>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</si>
  <si>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</si>
  <si>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</si>
  <si>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</si>
  <si>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</si>
  <si>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</si>
  <si>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</si>
  <si>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</si>
  <si>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</si>
  <si>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</si>
  <si>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</si>
  <si>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</si>
  <si>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</si>
  <si>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</si>
  <si>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</si>
  <si>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</si>
  <si>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</si>
  <si>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</si>
  <si>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</si>
  <si>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</si>
  <si>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</si>
  <si>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</si>
  <si>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</si>
  <si>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</si>
  <si>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</si>
  <si>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</si>
  <si>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</si>
  <si>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</si>
  <si>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</si>
  <si>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</si>
  <si>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</si>
  <si>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</si>
  <si>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</si>
  <si>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</si>
  <si>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</si>
  <si>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</si>
  <si>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</si>
  <si>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</si>
  <si>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</si>
  <si>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</si>
  <si>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</si>
  <si>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</si>
  <si>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</si>
  <si>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</si>
  <si>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</si>
  <si>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</si>
  <si>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</si>
  <si>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</si>
  <si>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</si>
  <si>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</si>
  <si>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</si>
  <si>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</si>
  <si>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</si>
  <si>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</si>
  <si>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</si>
  <si>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</si>
  <si>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</si>
  <si>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</si>
  <si>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</si>
  <si>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</si>
  <si>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</si>
  <si>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</si>
  <si>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</si>
  <si>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</si>
  <si>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</si>
  <si>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</si>
  <si>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</si>
  <si>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</si>
  <si>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</si>
  <si>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</si>
  <si>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</si>
  <si>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</si>
  <si>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</si>
  <si>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</si>
  <si>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</si>
  <si>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</si>
  <si>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</si>
  <si>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</si>
  <si>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</si>
  <si>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</si>
  <si>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</si>
  <si>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</si>
  <si>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</si>
  <si>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</si>
  <si>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</si>
  <si>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</si>
  <si>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</si>
  <si>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</si>
  <si>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</si>
  <si>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</si>
  <si>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</si>
  <si>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</si>
  <si>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</si>
  <si>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</si>
  <si>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</si>
  <si>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</si>
  <si>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</si>
  <si>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</si>
  <si>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</si>
  <si>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</si>
  <si>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</si>
  <si>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</si>
  <si>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SCECO team working to change cable team waiting for free parking to connect PG</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</si>
  <si>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</si>
  <si>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</si>
  <si>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</si>
  <si>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</si>
  <si>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</si>
  <si>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</si>
  <si>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</si>
  <si>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</si>
  <si>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</si>
  <si>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</si>
  <si>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</si>
  <si>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</si>
  <si>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</si>
  <si>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TT-20251203-01977</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</si>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</sst>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6" totalsRowShown="0" headerRowDxfId="62" dataDxfId="61" headerRowBorderDxfId="59" tableBorderDxfId="60">
  <autoFilter ref="A1:L9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332.23299652777496</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45995.181422453701</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45995.181422453701</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45995.181422453701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45995.181422453701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45995.181422453701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45995.181422453701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45995.181422453701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45995.181422453701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45995.181422453701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45995.181422453701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45995.181422453701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45995.181422453701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45995.181422453701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45995.181422453701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45995.181422453701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45995.181422453701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45995.181422453701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45995.181422453701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45995.181422453701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45995.181422453701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45995.181422453701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45995.181422453701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45995.181422453701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45995.181422453701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45995.181422453701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45995.181422453701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45995.181422453701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45995.181422453701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45995.181422453701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45995.181422453701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45995.181422453701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45995.181422453701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45995.181422453701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45995.181422453701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45995.181422453701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45995.181422453701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45995.181422453701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45995.181422453701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45995.181422453701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45995.181422453701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45995.181422453701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45995.181422453701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45995.181422453701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45995.181422453701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45995.181422453701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45995.181422453701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45995.181422453701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45995.181422453701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45995.181422453701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45995.181422453701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45995.181422453701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45995.181422453701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45995.181422453701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45995.181422453701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45995.181422453701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45995.181422453701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45995.181422453701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45995.181422453701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45995.181422453701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45995.181422453701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45995.181422453701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45995.181422453701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45995.181422453701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45995.181422453701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45995.181422453701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45995.181422453701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45995.181422453701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45995.181422453701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45995.181422453701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45995.181422453701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45995.181422453701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45995.181422453701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45995.181422453701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45995.181422453701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45995.181422453701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45995.181422453701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45995.181422453701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45995.181422453701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45995.181422453701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45995.181422453701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45995.181422453701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45995.181422453701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45995.181422453701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45995.181422453701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45995.181422453701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45995.181422453701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45995.181422453701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45995.181422453701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45995.181422453701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45995.181422453701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45995.181422453701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45995.181422453701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45995.181422453701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45995.181422453701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45995.181422453701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45995.181422453701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45995.181422453701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45995.181422453701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45995.181422453701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45995.181422453701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45995.181422453701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45995.181422453701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45995.181422453701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45995.181422453701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45995.181422453701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45995.181422453701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45995.181422453701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45995.181422453701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45995.181422453701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45995.181422453701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45995.181422453701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45995.181422453701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45995.181422453701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45995.181422453701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45995.181422453701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45995.181422453701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45995.181422453701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45995.181422453701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45995.181422453701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45995.181422453701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45995.181422453701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45995.181422453701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45995.181422453701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45995.181422453701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45995.181422453701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45995.181422453701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45995.181422453701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45995.181422453701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45995.181422453701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45995.181422453701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45995.181422453701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45995.181422453701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45995.181422453701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45995.181422453701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45995.181422453701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45995.181422453701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45995.181422453701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45995.181422453701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45995.181422453701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45995.181422453701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45995.181422453701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45995.181422453701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45995.181422453701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45995.181422453701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45995.181422453701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45995.181422453701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45995.181422453701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45995.181422453701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45995.181422453701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45995.181422453701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45995.181422453701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45995.181422453701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45995.181422453701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45995.181422453701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45995.181422453701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45995.181422453701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45995.181422453701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45995.181422453701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45995.181422453701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45995.181422453701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45995.181422453701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45995.181422453701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45995.181422453701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45995.181422453701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45995.181422453701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45995.181422453701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45995.181422453701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45995.181422453701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45995.181422453701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45995.181422453701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45995.181422453701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45995.181422453701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45995.181422453701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45995.181422453701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45995.181422453701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45995.181422453701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45995.181422453701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45995.181422453701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45995.181422453701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45995.181422453701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45995.181422453701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45995.181422453701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45995.181422453701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45995.181422453701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45995.181422453701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45995.181422453701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45995.181422453701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45995.181422453701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45995.181422453701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45995.181422453701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45995.181422453701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45995.181422453701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45995.181422453701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45995.181422453701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45995.181422453701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45995.181422453701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45995.181422453701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45995.181422453701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45995.181422453701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45995.181422453701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45995.181422453701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45995.181422453701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45995.181422453701</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95E03D77-EDF8-446A-9FC8-854B9899C595}"/>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170.18158449073962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10.794003472219629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45995.181422453701</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45995.181422453701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45995.181422453701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45995.181422453701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45995.181422453701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45995.181422453701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45995.181422453701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45995.181422453701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45995.181422453701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45995.181422453701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45995.181422453701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45995.181422453701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45995.181422453701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45995.181422453701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45995.181422453701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45995.181422453701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45995.181422453701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45995.181422453701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45995.181422453701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45995.181422453701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45995.181422453701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45995.181422453701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45995.181422453701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45995.181422453701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6"/>
  <sheetViews>
    <sheetView workbookViewId="0">
      <selection activeCell="H5" sqref="H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5" ca="1" si="0">IFERROR(NOW()-F2,"-")</f>
        <v>45995.181422453701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45995.181422453701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45995.181422453701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45995.181422453701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45995.181422453701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45995.181422453701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45995.181422453701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45995.181422453701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45995.181422453701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45995.181422453701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45995.181422453701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45995.181422453701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45995.181422453701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45995.181422453701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ref="G16:G79" ca="1" si="1">IFERROR(NOW()-F16,"-")</f>
        <v>45995.181422453701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45995.181422453701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45995.181422453701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45995.181422453701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45995.181422453701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45995.181422453701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45995.181422453701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45995.181422453701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45995.181422453701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45995.181422453701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45995.181422453701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45995.181422453701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45995.181422453701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45995.181422453701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45995.181422453701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45995.181422453701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45995.181422453701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45995.181422453701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45995.181422453701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45995.181422453701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45995.181422453701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45995.181422453701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45995.181422453701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45995.181422453701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45995.181422453701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45995.181422453701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45995.181422453701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45995.181422453701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45995.181422453701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45995.181422453701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45995.181422453701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45995.181422453701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45995.181422453701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45995.181422453701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45995.181422453701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45995.181422453701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45995.181422453701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45995.181422453701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45995.181422453701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45995.181422453701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45995.181422453701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45995.181422453701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45995.181422453701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45995.181422453701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45995.181422453701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45995.181422453701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45995.181422453701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45995.181422453701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45995.181422453701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45995.181422453701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45995.181422453701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45995.181422453701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45995.181422453701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45995.181422453701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45995.181422453701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45995.181422453701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45995.181422453701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45995.181422453701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45995.181422453701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45995.181422453701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45995.181422453701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45995.181422453701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45995.181422453701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45995.181422453701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ref="G80:G143" ca="1" si="2">IFERROR(NOW()-F80,"-")</f>
        <v>45995.181422453701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45995.181422453701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45995.181422453701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45995.181422453701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45995.181422453701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45995.181422453701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45995.181422453701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45995.181422453701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45995.181422453701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45995.181422453701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45995.181422453701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45995.181422453701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45995.181422453701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45995.181422453701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45995.181422453701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45995.181422453701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45995.181422453701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45995.181422453701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45995.181422453701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45995.181422453701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45995.181422453701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45995.181422453701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45995.181422453701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45995.181422453701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45995.181422453701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45995.181422453701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45995.181422453701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45995.181422453701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45995.181422453701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45995.181422453701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45995.181422453701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45995.181422453701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45995.181422453701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45995.181422453701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45995.181422453701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45995.181422453701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45995.181422453701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45995.181422453701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45995.181422453701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45995.181422453701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45995.181422453701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45995.181422453701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45995.181422453701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45995.181422453701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45995.181422453701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45995.181422453701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45995.181422453701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45995.181422453701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45995.181422453701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45995.181422453701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45995.181422453701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45995.181422453701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45995.181422453701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45995.181422453701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45995.181422453701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45995.181422453701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45995.181422453701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45995.181422453701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45995.181422453701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45995.181422453701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45995.181422453701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45995.181422453701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45995.181422453701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45995.181422453701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ref="G144:G207" ca="1" si="3">IFERROR(NOW()-F144,"-")</f>
        <v>45995.181422453701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45995.181422453701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45995.181422453701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45995.181422453701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45995.181422453701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45995.181422453701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45995.181422453701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45995.181422453701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45995.181422453701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45995.181422453701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45995.181422453701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45995.181422453701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45995.181422453701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45995.181422453701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45995.181422453701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45995.181422453701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45995.181422453701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45995.181422453701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45995.181422453701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45995.181422453701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45995.181422453701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45995.181422453701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45995.181422453701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45995.181422453701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45995.181422453701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45995.181422453701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45995.181422453701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45995.181422453701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45995.181422453701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45995.181422453701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45995.181422453701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45995.181422453701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45995.181422453701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45995.181422453701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45995.181422453701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45995.181422453701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45995.181422453701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45995.181422453701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45995.181422453701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45995.181422453701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45995.181422453701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45995.181422453701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45995.181422453701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45995.181422453701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45995.181422453701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45995.181422453701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45995.181422453701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45995.181422453701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45995.181422453701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45995.181422453701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45995.181422453701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45995.181422453701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45995.181422453701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45995.181422453701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45995.181422453701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45995.181422453701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45995.181422453701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45995.181422453701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45995.181422453701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45995.181422453701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45995.181422453701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45995.181422453701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45995.181422453701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45995.181422453701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ref="G208:G271" ca="1" si="4">IFERROR(NOW()-F208,"-")</f>
        <v>45995.181422453701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45995.181422453701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45995.181422453701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45995.181422453701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45995.181422453701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45995.181422453701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45995.181422453701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45995.181422453701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45995.181422453701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45995.181422453701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45995.181422453701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45995.181422453701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45995.181422453701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45995.181422453701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45995.181422453701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45995.181422453701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45995.181422453701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45995.181422453701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45995.181422453701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45995.181422453701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45995.181422453701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45995.181422453701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45995.181422453701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45995.181422453701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45995.181422453701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45995.181422453701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45995.181422453701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45995.181422453701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45995.181422453701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45995.181422453701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45995.181422453701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45995.181422453701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45995.181422453701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45995.181422453701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45995.181422453701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45995.181422453701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45995.181422453701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45995.181422453701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45995.181422453701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45995.181422453701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45995.181422453701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45995.181422453701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45995.181422453701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45995.181422453701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45995.181422453701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45995.181422453701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45995.181422453701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45995.181422453701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45995.181422453701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45995.181422453701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45995.181422453701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45995.181422453701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45995.181422453701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45995.181422453701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45995.181422453701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45995.181422453701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45995.181422453701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45995.181422453701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45995.181422453701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45995.181422453701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45995.181422453701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45995.181422453701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45995.181422453701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45995.181422453701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ref="G272:G335" ca="1" si="5">IFERROR(NOW()-F272,"-")</f>
        <v>45995.181422453701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45995.181422453701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45995.181422453701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45995.181422453701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45995.181422453701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45995.181422453701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45995.181422453701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45995.181422453701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45995.181422453701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45995.181422453701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45995.181422453701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45995.181422453701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45995.181422453701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45995.181422453701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45995.181422453701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45995.181422453701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45995.181422453701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45995.181422453701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45995.181422453701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45995.181422453701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45995.181422453701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45995.181422453701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45995.181422453701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45995.181422453701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45995.181422453701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45995.181422453701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45995.181422453701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45995.181422453701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45995.181422453701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45995.181422453701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45995.181422453701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45995.181422453701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45995.181422453701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45995.181422453701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45995.181422453701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45995.181422453701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45995.181422453701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45995.181422453701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45995.181422453701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45995.181422453701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45995.181422453701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45995.181422453701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45995.181422453701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45995.181422453701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45995.181422453701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45995.181422453701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45995.181422453701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45995.181422453701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45995.181422453701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45995.181422453701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45995.181422453701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45995.181422453701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45995.181422453701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45995.181422453701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45995.181422453701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45995.181422453701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45995.181422453701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45995.181422453701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45995.181422453701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45995.181422453701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45995.181422453701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45995.181422453701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45995.181422453701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45995.181422453701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ref="G336:G399" ca="1" si="6">IFERROR(NOW()-F336,"-")</f>
        <v>45995.181422453701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45995.181422453701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45995.181422453701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45995.181422453701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45995.181422453701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45995.181422453701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45995.181422453701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45995.181422453701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45995.181422453701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45995.181422453701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45995.181422453701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45995.181422453701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45995.181422453701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45995.181422453701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45995.181422453701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45995.181422453701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45995.181422453701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45995.181422453701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45995.181422453701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45995.181422453701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45995.181422453701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45995.181422453701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45995.181422453701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45995.181422453701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45995.181422453701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45995.181422453701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45995.181422453701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45995.181422453701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45995.181422453701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45995.181422453701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45995.181422453701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45995.181422453701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45995.181422453701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45995.181422453701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45995.181422453701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45995.181422453701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45995.181422453701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45995.181422453701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45995.181422453701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45995.181422453701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45995.181422453701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45995.181422453701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45995.181422453701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45995.181422453701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45995.181422453701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45995.181422453701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45995.181422453701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45995.181422453701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45995.181422453701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45995.181422453701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45995.181422453701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45995.181422453701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45995.181422453701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45995.181422453701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45995.181422453701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45995.181422453701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45995.181422453701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45995.181422453701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45995.181422453701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45995.181422453701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45995.181422453701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45995.181422453701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45995.181422453701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45995.181422453701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ref="G400:G463" ca="1" si="7">IFERROR(NOW()-F400,"-")</f>
        <v>45995.181422453701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45995.181422453701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45995.181422453701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45995.181422453701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45995.181422453701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45995.181422453701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45995.181422453701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45995.181422453701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45995.181422453701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45995.181422453701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45995.181422453701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45995.181422453701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45995.181422453701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45995.181422453701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45995.181422453701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45995.181422453701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45995.181422453701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45995.181422453701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45995.181422453701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45995.181422453701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45995.181422453701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45995.181422453701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45995.181422453701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45995.181422453701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45995.181422453701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45995.181422453701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45995.181422453701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45995.181422453701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45995.181422453701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45995.181422453701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45995.181422453701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45995.181422453701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45995.181422453701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45995.181422453701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45995.181422453701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45995.181422453701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45995.181422453701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45995.181422453701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45995.181422453701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45995.181422453701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45995.181422453701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45995.181422453701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45995.181422453701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45995.181422453701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45995.181422453701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45995.181422453701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45995.181422453701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45995.181422453701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45995.181422453701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45995.181422453701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45995.181422453701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45995.181422453701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45995.181422453701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45995.181422453701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45995.181422453701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45995.181422453701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45995.181422453701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45995.181422453701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45995.181422453701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45995.181422453701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45995.181422453701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45995.181422453701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45995.181422453701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45995.181422453701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ref="G464:G527" ca="1" si="8">IFERROR(NOW()-F464,"-")</f>
        <v>45995.181422453701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45995.181422453701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45995.181422453701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45995.181422453701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45995.181422453701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45995.181422453701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45995.181422453701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45995.181422453701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45995.181422453701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45995.181422453701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45995.181422453701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45995.181422453701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45995.181422453701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45995.181422453701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45995.181422453701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45995.181422453701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45995.181422453701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45995.181422453701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45995.181422453701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45995.181422453701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45995.181422453701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45995.181422453701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45995.181422453701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45995.181422453701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45995.181422453701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45995.181422453701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45995.181422453701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45995.181422453701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45995.181422453701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45995.181422453701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45995.181422453701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45995.181422453701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45995.181422453701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45995.181422453701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45995.181422453701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45995.181422453701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45995.181422453701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45995.181422453701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45995.181422453701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45995.181422453701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45995.181422453701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45995.181422453701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45995.181422453701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45995.181422453701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45995.181422453701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45995.181422453701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45995.181422453701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45995.181422453701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45995.181422453701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45995.181422453701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45995.181422453701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45995.181422453701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45995.181422453701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45995.181422453701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45995.181422453701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45995.181422453701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45995.181422453701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45995.181422453701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45995.181422453701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45995.181422453701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45995.181422453701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45995.181422453701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45995.181422453701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45995.181422453701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ref="G528:G591" ca="1" si="9">IFERROR(NOW()-F528,"-")</f>
        <v>45995.181422453701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45995.181422453701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45995.181422453701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45995.181422453701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45995.181422453701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45995.181422453701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45995.181422453701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45995.181422453701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45995.181422453701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45995.181422453701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45995.181422453701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45995.181422453701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45995.181422453701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45995.181422453701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45995.181422453701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45995.181422453701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45995.181422453701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45995.181422453701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45995.181422453701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45995.181422453701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45995.181422453701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45995.181422453701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45995.181422453701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45995.181422453701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45995.181422453701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45995.181422453701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45995.181422453701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45995.181422453701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45995.181422453701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45995.181422453701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45995.181422453701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45995.181422453701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45995.181422453701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45995.181422453701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45995.181422453701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45995.181422453701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45995.181422453701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45995.181422453701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45995.181422453701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45995.181422453701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45995.181422453701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45995.181422453701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45995.181422453701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45995.181422453701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45995.181422453701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45995.181422453701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45995.181422453701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45995.181422453701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45995.181422453701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45995.181422453701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45995.181422453701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45995.181422453701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45995.181422453701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45995.181422453701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45995.181422453701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45995.181422453701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45995.181422453701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45995.181422453701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45995.181422453701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45995.181422453701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45995.181422453701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45995.181422453701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45995.181422453701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45995.181422453701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ref="G592:G655" ca="1" si="10">IFERROR(NOW()-F592,"-")</f>
        <v>45995.181422453701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45995.181422453701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45995.181422453701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45995.181422453701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45995.181422453701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45995.181422453701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45995.181422453701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45995.181422453701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45995.181422453701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45995.181422453701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45995.181422453701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45995.181422453701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45995.181422453701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45995.181422453701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45995.181422453701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45995.181422453701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45995.181422453701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45995.181422453701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45995.181422453701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45995.181422453701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45995.181422453701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45995.181422453701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45995.181422453701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45995.181422453701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45995.181422453701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45995.181422453701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45995.181422453701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45995.181422453701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45995.181422453701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45995.181422453701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45995.181422453701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45995.181422453701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45995.181422453701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45995.181422453701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45995.181422453701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45995.181422453701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45995.181422453701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45995.181422453701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45995.181422453701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45995.181422453701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45995.181422453701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45995.181422453701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45995.181422453701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45995.181422453701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45995.181422453701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45995.181422453701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45995.181422453701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45995.181422453701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45995.181422453701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45995.181422453701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45995.181422453701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45995.181422453701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45995.181422453701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45995.181422453701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45995.181422453701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45995.181422453701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45995.181422453701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45995.181422453701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45995.181422453701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45995.181422453701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45995.181422453701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45995.181422453701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45995.181422453701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45995.181422453701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ref="G656:G719" ca="1" si="11">IFERROR(NOW()-F656,"-")</f>
        <v>45995.181422453701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45995.181422453701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45995.181422453701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45995.181422453701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45995.181422453701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45995.181422453701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45995.181422453701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45995.181422453701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45995.181422453701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45995.181422453701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45995.181422453701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45995.181422453701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45995.181422453701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45995.181422453701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45995.181422453701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45995.181422453701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45995.181422453701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45995.181422453701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45995.181422453701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45995.181422453701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45995.181422453701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45995.181422453701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45995.181422453701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45995.181422453701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45995.181422453701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45995.181422453701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45995.181422453701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45995.181422453701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45995.181422453701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45995.181422453701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45995.181422453701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45995.181422453701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45995.181422453701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45995.181422453701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45995.181422453701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45995.181422453701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45995.181422453701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45995.181422453701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45995.181422453701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45995.181422453701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45995.181422453701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45995.181422453701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45995.181422453701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45995.181422453701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45995.181422453701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45995.181422453701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45995.181422453701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45995.181422453701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45995.181422453701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45995.181422453701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45995.181422453701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45995.181422453701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45995.181422453701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45995.181422453701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45995.181422453701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45995.181422453701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45995.181422453701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45995.181422453701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45995.181422453701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45995.181422453701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45995.181422453701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45995.181422453701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45995.181422453701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45995.181422453701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ref="G720:G783" ca="1" si="12">IFERROR(NOW()-F720,"-")</f>
        <v>45995.181422453701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45995.181422453701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45995.181422453701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45995.181422453701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45995.181422453701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45995.181422453701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45995.181422453701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45995.181422453701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45995.181422453701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45995.181422453701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45995.181422453701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45995.181422453701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45995.181422453701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45995.181422453701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45995.181422453701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45995.181422453701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45995.181422453701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45995.181422453701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45995.181422453701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45995.181422453701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45995.181422453701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45995.181422453701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45995.181422453701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45995.181422453701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45995.181422453701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45995.181422453701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45995.181422453701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45995.181422453701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45995.181422453701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45995.181422453701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45995.181422453701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45995.181422453701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45995.181422453701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45995.181422453701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45995.181422453701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45995.181422453701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45995.181422453701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45995.181422453701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45995.181422453701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45995.181422453701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45995.181422453701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45995.181422453701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45995.181422453701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45995.181422453701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45995.181422453701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45995.181422453701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45995.181422453701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45995.181422453701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45995.181422453701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45995.181422453701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45995.181422453701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45995.181422453701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45995.181422453701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45995.181422453701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45995.181422453701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45995.181422453701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45995.181422453701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45995.181422453701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45995.181422453701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45995.181422453701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45995.181422453701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45995.181422453701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45995.181422453701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45995.181422453701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ref="G784:G847" ca="1" si="13">IFERROR(NOW()-F784,"-")</f>
        <v>45995.181422453701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45995.181422453701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45995.181422453701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45995.181422453701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45995.181422453701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45995.181422453701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45995.181422453701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45995.181422453701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45995.181422453701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45995.181422453701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45995.181422453701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45995.181422453701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45995.181422453701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45995.181422453701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45995.181422453701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45995.181422453701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45995.181422453701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45995.181422453701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45995.181422453701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45995.181422453701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45995.181422453701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45995.181422453701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45995.181422453701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45995.181422453701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45995.181422453701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45995.181422453701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45995.181422453701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45995.181422453701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45995.181422453701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45995.181422453701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45995.181422453701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45995.181422453701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45995.181422453701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45995.181422453701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45995.181422453701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45995.181422453701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45995.181422453701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45995.181422453701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45995.181422453701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45995.181422453701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45995.181422453701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45995.181422453701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45995.181422453701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45995.181422453701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45995.181422453701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45995.181422453701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45995.181422453701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45995.181422453701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45995.181422453701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45995.181422453701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45995.181422453701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45995.181422453701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45995.181422453701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45995.181422453701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45995.181422453701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45995.181422453701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45995.181422453701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45995.181422453701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45995.181422453701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45995.181422453701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45995.181422453701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45995.181422453701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45995.181422453701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45995.181422453701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ref="G848:G911" ca="1" si="14">IFERROR(NOW()-F848,"-")</f>
        <v>45995.181422453701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45995.181422453701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45995.181422453701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45995.181422453701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45995.181422453701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45995.181422453701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45995.181422453701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45995.181422453701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45995.181422453701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45995.181422453701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45995.181422453701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45995.181422453701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45995.181422453701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45995.181422453701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45995.181422453701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45995.181422453701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45995.181422453701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45995.181422453701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45995.181422453701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45995.181422453701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45995.181422453701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45995.181422453701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45995.181422453701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45995.181422453701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45995.181422453701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45995.181422453701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45995.181422453701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45995.181422453701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45995.181422453701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45995.181422453701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45995.181422453701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45995.181422453701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45995.181422453701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45995.181422453701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45995.181422453701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45995.181422453701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45995.181422453701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45995.181422453701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45995.181422453701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45995.181422453701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45995.181422453701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45995.181422453701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45995.181422453701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45995.181422453701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45995.181422453701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45995.181422453701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45995.181422453701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45995.181422453701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45995.181422453701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45995.181422453701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45995.181422453701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45995.181422453701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45995.181422453701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45995.181422453701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45995.181422453701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45995.181422453701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45995.181422453701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45995.181422453701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45995.181422453701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45995.181422453701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45995.181422453701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45995.181422453701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45995.181422453701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45995.181422453701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ref="G912:G926" ca="1" si="15">IFERROR(NOW()-F912,"-")</f>
        <v>45995.181422453701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45995.181422453701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45995.181422453701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45995.181422453701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45995.181422453701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45995.181422453701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45995.181422453701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45995.181422453701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45995.181422453701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45995.181422453701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45995.181422453701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45995.181422453701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45995.181422453701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45995.181422453701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45995.181422453701</v>
      </c>
      <c r="H926" s="22"/>
      <c r="I926" s="19" t="str">
        <f>IFERROR(VLOOKUP(D926,DB!A:F,6,0),"")</f>
        <v/>
      </c>
      <c r="J926" s="18" t="str">
        <f>IFERROR(VLOOKUP(D926,DB!A:G,7,0),"")</f>
        <v/>
      </c>
      <c r="K926" s="42"/>
      <c r="L926" s="23" t="str">
        <f>IFERROR(VLOOKUP(D926,DB!A:I,9,0),"")</f>
        <v/>
      </c>
    </row>
  </sheetData>
  <dataValidations count="2">
    <dataValidation allowBlank="1" showInputMessage="1" showErrorMessage="1" sqref="E1" xr:uid="{5914219A-CB83-432D-936A-CC0CB6F3982A}"/>
    <dataValidation type="list" allowBlank="1" showInputMessage="1" showErrorMessage="1" sqref="E2:E9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291.7007048611049</v>
      </c>
      <c r="H2" s="92">
        <v>45703.474768518521</v>
      </c>
      <c r="I2" s="92" t="str">
        <f>IFERROR(VLOOKUP(D2,DB!A:F,6,0),"")</f>
        <v>SCECO</v>
      </c>
      <c r="J2" s="92" t="str">
        <f>IFERROR(VLOOKUP(D2,DB!A:G,7,0),"")</f>
        <v>Dead</v>
      </c>
      <c r="K2" s="94" t="s">
        <v>39196</v>
      </c>
      <c r="L2" s="88" t="str">
        <f>IFERROR(VLOOKUP(D2,DB!A:I,9,0),"")</f>
        <v>Latis</v>
      </c>
    </row>
    <row r="3" spans="1:16" ht="15" customHeight="1">
      <c r="A3" s="88" t="s">
        <v>39197</v>
      </c>
      <c r="B3" s="110" t="str">
        <f>IFERROR(VLOOKUP(D3,DB!A:K,11,0),"")</f>
        <v>R4</v>
      </c>
      <c r="C3" s="90">
        <v>1</v>
      </c>
      <c r="D3" s="88" t="s">
        <v>39198</v>
      </c>
      <c r="E3" s="91" t="s">
        <v>39106</v>
      </c>
      <c r="F3" s="92">
        <v>45994.982638888891</v>
      </c>
      <c r="G3" s="93">
        <f t="shared" ref="G3:G34" ca="1" si="0">IFERROR(NOW()-F3,"")</f>
        <v>0.1987835648105829</v>
      </c>
      <c r="H3" s="92">
        <v>45994.977592592593</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45995.181422453701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45995.181422453701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45995.181422453701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45995.181422453701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45995.181422453701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45995.181422453701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45995.181422453701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45995.181422453701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45995.181422453701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45995.181422453701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45995.181422453701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45995.181422453701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45995.181422453701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45995.181422453701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45995.181422453701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45995.181422453701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45995.181422453701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45995.181422453701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45995.181422453701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45995.181422453701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45995.181422453701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45995.181422453701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45995.181422453701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45995.181422453701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45995.181422453701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45995.181422453701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45995.181422453701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45995.181422453701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45995.181422453701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45995.181422453701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45995.181422453701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45995.181422453701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45995.181422453701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45995.181422453701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45995.181422453701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45995.181422453701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45995.181422453701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45995.181422453701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45995.181422453701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45995.181422453701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45995.181422453701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45995.181422453701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45995.181422453701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45995.181422453701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45995.181422453701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45995.181422453701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45995.181422453701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45995.181422453701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45995.181422453701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45995.181422453701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45995.181422453701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45995.181422453701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45995.181422453701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45995.181422453701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45995.181422453701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45995.181422453701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45995.181422453701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45995.181422453701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45995.181422453701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45995.181422453701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45995.181422453701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45995.181422453701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45995.181422453701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45995.181422453701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45995.181422453701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45995.181422453701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45995.181422453701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45995.181422453701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45995.181422453701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45995.181422453701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45995.181422453701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45995.181422453701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45995.181422453701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45995.181422453701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45995.181422453701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45995.181422453701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45995.181422453701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45995.181422453701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45995.181422453701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45995.181422453701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45995.181422453701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45995.181422453701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45995.181422453701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45995.181422453701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45995.181422453701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45995.181422453701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45995.181422453701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45995.181422453701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45995.181422453701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45995.181422453701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45995.181422453701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45995.181422453701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45995.181422453701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45995.181422453701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45995.181422453701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45995.181422453701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45995.181422453701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45995.181422453701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45995.181422453701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45995.181422453701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45995.181422453701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45995.181422453701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45995.181422453701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45995.181422453701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45995.181422453701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45995.181422453701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45995.181422453701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45995.181422453701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45995.181422453701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45995.181422453701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45995.181422453701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45995.181422453701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45995.181422453701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45995.181422453701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45995.181422453701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45995.181422453701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45995.181422453701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45995.181422453701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45995.181422453701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45995.181422453701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45995.181422453701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45995.181422453701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45995.181422453701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45995.181422453701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45995.181422453701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45995.181422453701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45995.181422453701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45995.181422453701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45995.181422453701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45995.181422453701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45995.181422453701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45995.181422453701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45995.181422453701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45995.181422453701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45995.181422453701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45995.181422453701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45995.181422453701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45995.181422453701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45995.181422453701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45995.181422453701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45995.181422453701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45995.181422453701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45995.181422453701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45995.181422453701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45995.181422453701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45995.181422453701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45995.181422453701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45995.181422453701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45995.181422453701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45995.181422453701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45995.181422453701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45995.181422453701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45995.181422453701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45995.181422453701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45995.181422453701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45995.181422453701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45995.181422453701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45995.181422453701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45995.181422453701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45995.181422453701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45995.181422453701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45995.181422453701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45995.181422453701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45995.181422453701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45995.181422453701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45995.181422453701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45995.181422453701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45995.181422453701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45995.181422453701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45995.181422453701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45995.181422453701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45995.181422453701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45995.181422453701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45995.181422453701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45995.181422453701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45995.181422453701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45995.181422453701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45995.181422453701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45995.181422453701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45995.181422453701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45995.181422453701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45995.181422453701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45995.181422453701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45995.181422453701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45995.181422453701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45995.181422453701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45995.181422453701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45995.181422453701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45995.181422453701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45995.181422453701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45995.181422453701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45995.181422453701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45995.181422453701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45995.181422453701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45995.181422453701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45995.181422453701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45995.181422453701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45995.181422453701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45995.181422453701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45995.181422453701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45995.181422453701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45995.181422453701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45995.181422453701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45995.181422453701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45995.181422453701</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103.34936226851278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68.992545138884452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46.520311342588684</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13.80812384258752</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45995.181422453701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45995.181422453701</v>
      </c>
      <c r="H7" s="38"/>
      <c r="I7" s="37" t="str">
        <f>IFERROR(VLOOKUP(D7,DB!A:F,6,0),"")</f>
        <v/>
      </c>
      <c r="J7" s="37" t="str">
        <f>IFERROR(VLOOKUP(D7,DB!A:G,7,0),"")</f>
        <v/>
      </c>
      <c r="K7" s="37"/>
      <c r="L7" s="37" t="str">
        <f>IFERROR(VLOOKUP(D7,DB!A:I,9,0),"")</f>
        <v/>
      </c>
    </row>
    <row r="8" spans="1:13">
      <c r="A8" s="150"/>
      <c r="B8" s="150" t="str">
        <f>IFERROR(VLOOKUP(D8,DB!A:K,11,0),"")</f>
        <v/>
      </c>
      <c r="C8" s="150"/>
      <c r="D8" s="150"/>
      <c r="E8" s="150"/>
      <c r="F8" s="151"/>
      <c r="G8" s="152">
        <f ca="1">IFERROR(NOW()-F8,"")</f>
        <v>45995.181422453701</v>
      </c>
      <c r="H8" s="151"/>
      <c r="I8" s="150" t="str">
        <f>IFERROR(VLOOKUP(D8,DB!A:F,6,0),"")</f>
        <v/>
      </c>
      <c r="J8" s="150" t="str">
        <f>IFERROR(VLOOKUP(D8,DB!A:G,7,0),"")</f>
        <v/>
      </c>
      <c r="K8" s="150"/>
      <c r="L8" s="150" t="str">
        <f>IFERROR(VLOOKUP(D8,DB!A:I,9,0),"")</f>
        <v/>
      </c>
    </row>
    <row r="9" spans="1:13">
      <c r="A9" s="37"/>
      <c r="B9" s="37" t="str">
        <f>IFERROR(VLOOKUP(D9,DB!A:K,11,0),"")</f>
        <v/>
      </c>
      <c r="C9" s="37"/>
      <c r="D9" s="37"/>
      <c r="E9" s="37"/>
      <c r="F9" s="38"/>
      <c r="G9" s="135">
        <f t="shared" ref="G9:G40" ca="1" si="2">IFERROR(NOW()-F9,"")</f>
        <v>45995.181422453701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45995.181422453701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45995.181422453701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45995.181422453701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45995.181422453701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45995.181422453701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45995.181422453701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45995.181422453701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45995.181422453701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45995.181422453701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45995.181422453701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45995.181422453701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45995.181422453701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45995.181422453701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45995.181422453701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45995.181422453701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45995.181422453701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45995.181422453701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45995.181422453701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45995.181422453701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45995.181422453701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45995.181422453701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45995.181422453701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45995.181422453701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45995.181422453701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45995.181422453701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45995.181422453701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45995.181422453701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45995.181422453701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45995.181422453701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45995.181422453701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45995.181422453701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ref="G41:G72" ca="1" si="3">IFERROR(NOW()-F41,"")</f>
        <v>45995.181422453701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45995.181422453701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45995.181422453701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45995.181422453701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45995.181422453701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45995.181422453701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45995.181422453701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45995.181422453701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45995.181422453701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45995.181422453701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45995.181422453701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45995.181422453701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45995.181422453701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45995.181422453701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45995.181422453701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45995.181422453701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45995.181422453701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45995.181422453701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45995.181422453701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45995.181422453701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45995.181422453701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45995.181422453701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45995.181422453701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45995.181422453701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45995.181422453701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45995.181422453701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45995.181422453701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45995.181422453701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45995.181422453701</v>
      </c>
      <c r="H69" s="38"/>
      <c r="I69" s="37" t="str">
        <f>IFERROR(VLOOKUP(D69,DB!A:F,6,0),"")</f>
        <v/>
      </c>
      <c r="J69" s="37" t="str">
        <f>IFERROR(VLOOKUP(D69,DB!A:G,7,0),"")</f>
        <v/>
      </c>
      <c r="K69" s="37"/>
      <c r="L69" s="37" t="str">
        <f>IFERROR(VLOOKUP(D69,DB!A:I,9,0),"")</f>
        <v/>
      </c>
    </row>
    <row r="70" spans="1:12">
      <c r="A70" s="150"/>
      <c r="B70" s="150" t="str">
        <f>IFERROR(VLOOKUP(D70,DB!A:K,11,0),"")</f>
        <v/>
      </c>
      <c r="C70" s="150"/>
      <c r="D70" s="150"/>
      <c r="E70" s="150"/>
      <c r="F70" s="151"/>
      <c r="G70" s="152">
        <f t="shared" ca="1" si="3"/>
        <v>45995.181422453701</v>
      </c>
      <c r="H70" s="151"/>
      <c r="I70" s="150" t="str">
        <f>IFERROR(VLOOKUP(D70,DB!A:F,6,0),"")</f>
        <v/>
      </c>
      <c r="J70" s="150" t="str">
        <f>IFERROR(VLOOKUP(D70,DB!A:G,7,0),"")</f>
        <v/>
      </c>
      <c r="K70" s="150"/>
      <c r="L70" s="150"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workbookViewId="0">
      <selection activeCell="A4" sqref="A4:X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2</v>
      </c>
      <c r="D2" s="119" t="s">
        <v>39062</v>
      </c>
      <c r="E2" s="142" t="s">
        <v>39106</v>
      </c>
      <c r="F2" s="121"/>
      <c r="G2" s="101">
        <f t="shared" ref="G2:G63" ca="1" si="0">IFERROR(NOW()-F2,"-")</f>
        <v>45995.181422337962</v>
      </c>
      <c r="H2" s="121">
        <v>45994.855833333335</v>
      </c>
      <c r="I2" s="119" t="str">
        <f>IFERROR(VLOOKUP(D2,DB!A:F,6,0),"")</f>
        <v>Generator-SG</v>
      </c>
      <c r="J2" s="119" t="str">
        <f>IFERROR(VLOOKUP(D2,DB!A:G,7,0),"")</f>
        <v>Vandalized</v>
      </c>
      <c r="K2" s="122" t="s">
        <v>39209</v>
      </c>
      <c r="L2" s="137" t="str">
        <f>IFERROR(VLOOKUP(D2,DB!A:I,9,0),"")</f>
        <v>Latis</v>
      </c>
    </row>
    <row r="3" spans="1:16382" ht="31.5" customHeight="1">
      <c r="A3" s="118"/>
      <c r="B3" s="119" t="str">
        <f>IFERROR(VLOOKUP(D3,DB!A:K,11,0),"")</f>
        <v/>
      </c>
      <c r="C3" s="120"/>
      <c r="D3" s="119"/>
      <c r="E3" s="142"/>
      <c r="F3" s="121"/>
      <c r="G3" s="101">
        <f t="shared" ca="1" si="0"/>
        <v>45995.181422337962</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t="shared" ca="1" si="0"/>
        <v>45995.181422337962</v>
      </c>
      <c r="H4" s="121"/>
      <c r="I4" s="119" t="str">
        <f>IFERROR(VLOOKUP(D4,DB!A:F,6,0),"")</f>
        <v/>
      </c>
      <c r="J4" s="119" t="s">
        <v>39210</v>
      </c>
      <c r="K4" s="122"/>
      <c r="L4" s="137" t="str">
        <f>IFERROR(VLOOKUP(D4,DB!A:I,9,0),"")</f>
        <v/>
      </c>
    </row>
    <row r="5" spans="1:16382" ht="31.5" customHeight="1">
      <c r="A5" s="118"/>
      <c r="B5" s="119" t="str">
        <f>IFERROR(VLOOKUP(D5,DB!A:K,11,0),"")</f>
        <v/>
      </c>
      <c r="C5" s="120"/>
      <c r="D5" s="119"/>
      <c r="E5" s="142"/>
      <c r="F5" s="121"/>
      <c r="G5" s="72">
        <f t="shared" ca="1" si="0"/>
        <v>45995.181422337962</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45995.181422337962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45995.181422337962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45995.181422337962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45995.181422337962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45995.181422337962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45995.181422337962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45995.181422337962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45995.181422337962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45995.181422337962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45995.181422337962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45995.181422337962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45995.181422337962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45995.181422337962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45995.181422337962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45995.181422337962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45995.181422337962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45995.181422337962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45995.181422337962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45995.181422337962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45995.181422337962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45995.181422337962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45995.181422337962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45995.181422337962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45995.181422337962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45995.181422337962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45995.181422337962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45995.181422337962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45995.181422337962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45995.181422337962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45995.181422337962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45995.181422337962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45995.181422337962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45995.181422337962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45995.181422337962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45995.181422337962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45995.181422337962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45995.181422337962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45995.181422337962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45995.181422337962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45995.181422337962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45995.181422337962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45995.181422337962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45995.181422337962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45995.181422337962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45995.181422337962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45995.181422337962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45995.181422337962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45995.181422337962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45995.181422337962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45995.181422337962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45995.181422337962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45995.181422337962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45995.181422337962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45995.181422337962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45995.181422337962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45995.181422337962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45995.181422337962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45995.181422337962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45995.181422337962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45995.181422337962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45995.181422337962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45995.181422337962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45995.181422337962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45995.181422337962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45995.181422337962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45995.181422337962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45995.181422337962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45995.181422337962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45995.181422337962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45995.181422337962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45995.181422337962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45995.181422337962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45995.181422337962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45995.181422337962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45995.181422337962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45995.181422337962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45995.181422337962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45995.181422337962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45995.181422337962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45995.181422337962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45995.181422337962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45995.181422337962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45995.181422337962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45995.181422337962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45995.181422337962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45995.181422337962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45995.181422337962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45995.181422337962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45995.181422337962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45995.181422337962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45995.181422337962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45995.181422337962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45995.181422337962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45995.181422337962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45995.181422337962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45995.181422337962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45995.181422337962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45995.181422337962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45995.181422337962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45995.181422337962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45995.181422337962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45995.181422337962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45995.181422337962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45995.181422337962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45995.181422337962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45995.181422337962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45995.181422337962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45995.181422337962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45995.181422337962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45995.181422337962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45995.181422337962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45995.181422337962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45995.181422337962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45995.181422337962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45995.181422337962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45995.181422337962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45995.181422337962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45995.181422337962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45995.181422337962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45995.181422337962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45995.181422337962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45995.181422337962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45995.181422337962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45995.181422337962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45995.181422337962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45995.181422337962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45995.181422337962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45995.181422337962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45995.181422337962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45995.181422337962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45995.181422337962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45995.181422337962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45995.181422337962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45995.181422337962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45995.181422337962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45995.181422337962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45995.181422337962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45995.181422337962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45995.181422337962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45995.181422337962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45995.181422337962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45995.181422337962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45995.181422337962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45995.181422337962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45995.181422337962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45995.181422337962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45995.181422337962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45995.181422337962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45995.181422337962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45995.181422337962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45995.181422337962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45995.181422337962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45995.181422337962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45995.181422337962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45995.181422337962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45995.181422337962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45995.181422337962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45995.181422337962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45995.181422337962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45995.181422337962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45995.181422337962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45995.181422337962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45995.181422337962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45995.181422337962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45995.181422337962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45995.181422337962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45995.181422337962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45995.181422337962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45995.181422337962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45995.181422337962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45995.181422337962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45995.181422337962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45995.181422337962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45995.181422337962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45995.181422337962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45995.181422337962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45995.181422337962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45995.181422337962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45995.181422337962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45995.181422337962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45995.181422337962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45995.181422337962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45995.181422337962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45995.181422337962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45995.181422337962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45995.181422337962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45995.181422337962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45995.181422337962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45995.181422337962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45995.181422337962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45995.181422337962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45995.181422337962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45995.181422337962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45995.181422337962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45995.181422337962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45995.181422337962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45995.181422337962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45995.181422337962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45995.181422337962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45995.181422337962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45995.181422337962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45995.181422337962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45995.181422337962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45995.181422337962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45995.181422337962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45995.181422337962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45995.181422337962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45995.181422337962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45995.181422337962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45995.181422337962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45995.181422337962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45995.181422337962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45995.181422337962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45995.181422337962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45995.181422337962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45995.181422337962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45995.181422337962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45995.181422337962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45995.181422337962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45995.181422337962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45995.181422337962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45995.181422337962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45995.181422337962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45995.181422337962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45995.181422337962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45995.181422337962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45995.181422337962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45995.181422337962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45995.181422337962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45995.181422337962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45995.181422337962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45995.181422337962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45995.181422337962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45995.181422337962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45995.181422337962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45995.181422337962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45995.181422337962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45995.181422337962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45995.181422337962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45995.181422337962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45995.181422337962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45995.181422337962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45995.181422337962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45995.181422337962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45995.181422337962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45995.181422337962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45995.181422337962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45995.181422337962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45995.181422337962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45995.181422337962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45995.181422337962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45995.181422337962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45995.181422337962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45995.181422337962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45995.181422337962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45995.181422337962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45995.181422337962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45995.181422337962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45995.181422337962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45995.181422337962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45995.181422337962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45995.181422337962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45995.181422337962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45995.181422337962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45995.181422337962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45995.181422337962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45995.181422337962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45995.181422337962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45995.181422337962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45995.181422337962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45995.181422337962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45995.181422337962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45995.181422337962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45995.181422337962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45995.181422337962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45995.181422337962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45995.181422337962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45995.181422337962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45995.181422337962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45995.181422337962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45995.181422337962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45995.181422337962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45995.181422337962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45995.181422337962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45995.181422337962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45995.181422337962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45995.181422337962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45995.181422337962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45995.181422337962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45995.181422337962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45995.181422337962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45995.181422337962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45995.181422337962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45995.181422337962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45995.181422337962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45995.181422337962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45995.181422337962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45995.181422337962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45995.181422337962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45995.181422337962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45995.181422337962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45995.181422337962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45995.181422337962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45995.181422337962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45995.181422337962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45995.181422337962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45995.181422337962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45995.181422337962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45995.181422337962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45995.181422337962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45995.181422337962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45995.181422337962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45995.181422337962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45995.181422337962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45995.181422337962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45995.181422337962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45995.181422337962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45995.181422337962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45995.181422337962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45995.181422337962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45995.181422337962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45995.181422337962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45995.181422337962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45995.181422337962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45995.181422337962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45995.181422337962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45995.181422337962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45995.181422337962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45995.181422337962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45995.181422337962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45995.181422337962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45995.181422337962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45995.181422337962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45995.181422337962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45995.181422337962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45995.181422337962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45995.181422337962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45995.181422337962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45995.181422337962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45995.181422337962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45995.181422337962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45995.181422337962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45995.181422337962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45995.181422337962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45995.181422337962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45995.181422337962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45995.181422337962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45995.181422337962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45995.181422337962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45995.181422337962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45995.181422337962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45995.181422337962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45995.181422337962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45995.181422337962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45995.181422337962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45995.181422337962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45995.181422337962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45995.181422337962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45995.181422337962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45995.181422337962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45995.181422337962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45995.181422337962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45995.181422337962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45995.181422337962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45995.181422337962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45995.181422337962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45995.181422337962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45995.181422337962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45995.181422337962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45995.181422337962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45995.181422337962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45995.181422337962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45995.181422337962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45995.181422337962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45995.181422337962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45995.181422337962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45995.181422337962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45995.181422337962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45995.181422337962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45995.181422337962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45995.181422337962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45995.181422337962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45995.181422337962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45995.181422337962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45995.181422337962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45995.181422337962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45995.181422337962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45995.181422337962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45995.181422337962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45995.181422337962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45995.181422337962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45995.181422337962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45995.181422337962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45995.181422337962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45995.181422337962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45995.181422337962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45995.181422337962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45995.181422337962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45995.181422337962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45995.181422337962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45995.181422337962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45995.181422337962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45995.181422337962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45995.181422337962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45995.181422337962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45995.181422337962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45995.181422337962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45995.181422337962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45995.181422337962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45995.181422337962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45995.181422337962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45995.181422337962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45995.181422337962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45995.181422337962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45995.181422337962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45995.181422337962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45995.181422337962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45995.181422337962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45995.181422337962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45995.181422337962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45995.181422337962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45995.181422337962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45995.181422337962</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45995.181422337962</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2025-12-04T01:23:16Z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