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33" documentId="120_S{2AC9BD13-BADA-5192-A53E-5A8FF88502F6}" xr6:coauthVersionLast="47" xr6:coauthVersionMax="47" xr10:uidLastSave="{A36694E4-F5F7-42A2-957D-C7120D26B0D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<sst xmlns="http://schemas.openxmlformats.org/spreadsheetml/2006/main" count="180278" uniqueCount="39125">
  <si>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</si>
  <si>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</si>
  <si>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</si>
  <si>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</si>
  <si>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</si>
  <si>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</si>
  <si>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</si>
  <si>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</si>
  <si>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</si>
  <si>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</si>
  <si>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</si>
  <si>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</si>
  <si>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</si>
  <si>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</si>
  <si>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</si>
  <si>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</si>
  <si>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</si>
  <si>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</si>
  <si>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</si>
  <si>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</si>
  <si>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</si>
  <si>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</si>
  <si>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</si>
  <si>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</si>
  <si>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</si>
  <si>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</si>
  <si>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</si>
  <si>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</si>
  <si>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</si>
  <si>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</si>
  <si>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</si>
  <si>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</si>
  <si>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</si>
  <si>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</si>
  <si>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</si>
  <si>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</si>
  <si>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</si>
  <si>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</si>
  <si>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</si>
  <si>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</si>
  <si>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</si>
  <si>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</si>
  <si>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</si>
  <si>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</si>
  <si>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</si>
  <si>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</si>
  <si>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</si>
  <si>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</si>
  <si>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</si>
  <si>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</si>
  <si>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</si>
  <si>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</si>
  <si>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</si>
  <si>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</si>
  <si>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</si>
  <si>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</si>
  <si>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</si>
  <si>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</si>
  <si>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</si>
  <si>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</si>
  <si>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</si>
  <si>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</si>
  <si>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</si>
  <si>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</si>
  <si>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</si>
  <si>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</si>
  <si>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</si>
  <si>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</si>
  <si>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</si>
  <si>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</si>
  <si>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</si>
  <si>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</si>
  <si>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</si>
  <si>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</si>
  <si>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</si>
  <si>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</si>
  <si>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</si>
  <si>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</si>
  <si>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</si>
  <si>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</si>
  <si>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</si>
  <si>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</si>
  <si>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</si>
  <si>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</si>
  <si>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</si>
  <si>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</si>
  <si>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</si>
  <si>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</si>
  <si>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</si>
  <si>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</si>
  <si>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</si>
  <si>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</si>
  <si>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</si>
  <si>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</si>
  <si>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</si>
  <si>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</si>
  <si>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</si>
  <si>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</si>
  <si>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</si>
  <si>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</si>
  <si>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</si>
  <si>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</si>
  <si>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</si>
  <si>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</si>
  <si>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</si>
  <si>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</si>
  <si>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</si>
  <si>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</si>
  <si>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</si>
  <si>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</si>
  <si>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</si>
  <si>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</si>
  <si>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</si>
  <si>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</si>
  <si>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</si>
  <si>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</si>
  <si>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</si>
  <si>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</si>
  <si>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</si>
  <si>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</si>
  <si>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</si>
  <si>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</si>
  <si>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</si>
  <si>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</si>
  <si>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</si>
  <si>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</si>
  <si>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</si>
  <si>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</si>
  <si>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</si>
  <si>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</si>
  <si>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</si>
  <si>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</si>
  <si>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</si>
  <si>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</si>
  <si>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</si>
  <si>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</si>
  <si>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</si>
  <si>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</si>
  <si>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</si>
  <si>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</si>
  <si>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</si>
  <si>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</si>
  <si>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</si>
  <si>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</si>
  <si>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</si>
  <si>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</si>
  <si>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</si>
  <si>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</si>
  <si>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</si>
  <si>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</si>
  <si>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</si>
  <si>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</si>
  <si>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</si>
  <si>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</si>
  <si>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</si>
  <si>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</si>
  <si>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</si>
  <si>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</si>
  <si>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</si>
  <si>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</si>
  <si>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</si>
  <si>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</si>
  <si>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</si>
  <si>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</si>
  <si>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</si>
  <si>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</si>
  <si>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</si>
  <si>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</si>
  <si>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</si>
  <si>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</si>
  <si>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</si>
  <si>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</si>
  <si>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</si>
  <si>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</si>
  <si>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</si>
  <si>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</si>
  <si>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</si>
  <si>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</si>
  <si>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</si>
  <si>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</si>
  <si>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</si>
  <si>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</si>
  <si>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</si>
  <si>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</si>
  <si>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</si>
  <si>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</si>
  <si>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</si>
  <si>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</si>
  <si>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</si>
  <si>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</si>
  <si>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</si>
  <si>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</si>
  <si>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</si>
  <si>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</si>
  <si>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</si>
  <si>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</si>
  <si>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</si>
  <si>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</si>
  <si>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</si>
  <si>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</si>
  <si>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</si>
  <si>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</si>
  <si>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</si>
  <si>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</si>
  <si>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</si>
  <si>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</si>
  <si>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</si>
  <si>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</si>
  <si>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</si>
  <si>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</si>
  <si>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</si>
  <si>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</si>
  <si>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</si>
  <si>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</si>
  <si>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</si>
  <si>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</si>
  <si>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</si>
  <si>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</si>
  <si>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</si>
  <si>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</si>
  <si>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</si>
  <si>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</si>
  <si>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</si>
  <si>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</si>
  <si>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</si>
  <si>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</si>
  <si>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</si>
  <si>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</si>
  <si>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</si>
  <si>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</si>
  <si>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</si>
  <si>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</si>
  <si>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</si>
  <si>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</si>
  <si>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</si>
  <si>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</si>
  <si>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</si>
  <si>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</si>
  <si>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</si>
  <si>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</si>
  <si>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</si>
  <si>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</si>
  <si>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</si>
  <si>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</si>
  <si>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</si>
  <si>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</si>
  <si>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</si>
  <si>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</si>
  <si>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</si>
  <si>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</si>
  <si>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</si>
  <si>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</si>
  <si>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</si>
  <si>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</si>
  <si>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</si>
  <si>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</si>
  <si>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</si>
  <si>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</si>
  <si>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</si>
  <si>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</si>
  <si>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</si>
  <si>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</si>
  <si>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</si>
  <si>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</si>
  <si>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</si>
  <si>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</si>
  <si>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</si>
  <si>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</si>
  <si>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</si>
  <si>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</si>
  <si>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</si>
  <si>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</si>
  <si>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</si>
  <si>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</si>
  <si>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</si>
  <si>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</si>
  <si>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</si>
  <si>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</si>
  <si>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</si>
  <si>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</si>
  <si>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</si>
  <si>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</si>
  <si>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</si>
  <si>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</si>
  <si>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</si>
  <si>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</si>
  <si>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</si>
  <si>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</si>
  <si>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</si>
  <si>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</si>
  <si>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</si>
  <si>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</si>
  <si>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</si>
  <si>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</si>
  <si>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</si>
  <si>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</si>
  <si>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</si>
  <si>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</si>
  <si>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</si>
  <si>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</si>
  <si>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</si>
  <si>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</si>
  <si>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</si>
  <si>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</si>
  <si>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</si>
  <si>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</si>
  <si>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</si>
  <si>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</si>
  <si>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</si>
  <si>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</si>
  <si>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</si>
  <si>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</si>
  <si>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</si>
  <si>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</si>
  <si>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</si>
  <si>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</si>
  <si>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</si>
  <si>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</si>
  <si>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</si>
  <si>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</si>
  <si>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</si>
  <si>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</si>
  <si>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</si>
  <si>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</si>
  <si>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</si>
  <si>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</si>
  <si>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</si>
  <si>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</si>
  <si>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</si>
  <si>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</si>
  <si>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</si>
  <si>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</si>
  <si>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</si>
  <si>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</si>
  <si>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</si>
  <si>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</si>
  <si>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</si>
  <si>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</si>
  <si>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</si>
  <si>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</si>
  <si>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</si>
  <si>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</si>
  <si>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</si>
  <si>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</si>
  <si>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</si>
  <si>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</si>
  <si>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</si>
  <si>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</si>
  <si>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</si>
  <si>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</si>
  <si>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</si>
  <si>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</si>
  <si>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</si>
  <si>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</si>
  <si>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</si>
  <si>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</si>
  <si>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</si>
  <si>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</si>
  <si>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</si>
  <si>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</si>
  <si>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</si>
  <si>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</si>
  <si>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</si>
  <si>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</si>
  <si>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</si>
  <si>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</si>
  <si>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</si>
  <si>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</si>
  <si>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</si>
  <si>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</si>
  <si>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</si>
  <si>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</si>
  <si>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</si>
  <si>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</si>
  <si>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</si>
  <si>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</si>
  <si>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</si>
  <si>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</si>
  <si>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</si>
  <si>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</si>
  <si>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</si>
  <si>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</si>
  <si>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</si>
  <si>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</si>
  <si>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</si>
  <si>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</si>
  <si>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</si>
  <si>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</si>
  <si>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</si>
  <si>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</si>
  <si>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</si>
  <si>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</si>
  <si>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</si>
  <si>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</si>
  <si>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</si>
  <si>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</si>
  <si>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</si>
  <si>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</si>
  <si>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</si>
  <si>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</si>
  <si>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</si>
  <si>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</si>
  <si>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</si>
  <si>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</si>
  <si>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</si>
  <si>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</si>
  <si>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</si>
  <si>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</si>
  <si>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</si>
  <si>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</si>
  <si>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</si>
  <si>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</si>
  <si>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</si>
  <si>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</si>
  <si>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</si>
  <si>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</si>
  <si>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</si>
  <si>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</si>
  <si>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</si>
  <si>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</si>
  <si>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</si>
  <si>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</si>
  <si>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</si>
  <si>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</si>
  <si>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</si>
  <si>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</si>
  <si>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</si>
  <si>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</si>
  <si>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</si>
  <si>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</si>
  <si>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</si>
  <si>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</si>
  <si>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</si>
  <si>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</si>
  <si>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</si>
  <si>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</si>
  <si>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</si>
  <si>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</si>
  <si>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</si>
  <si>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</si>
  <si>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</si>
  <si>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</si>
  <si>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</si>
  <si>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</si>
  <si>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</si>
  <si>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</si>
  <si>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</si>
  <si>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</si>
  <si>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</si>
  <si>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</si>
  <si>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</si>
  <si>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</si>
  <si>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</si>
  <si>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</si>
  <si>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</si>
  <si>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</si>
  <si>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</si>
  <si>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</si>
  <si>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</si>
  <si>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</si>
  <si>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</si>
  <si>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</si>
  <si>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</si>
  <si>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</si>
  <si>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</si>
  <si>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</si>
  <si>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</si>
  <si>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</si>
  <si>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</si>
  <si>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</si>
  <si>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</si>
  <si>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</si>
  <si>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</si>
  <si>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</si>
  <si>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</si>
  <si>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</si>
  <si>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</si>
  <si>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</si>
  <si>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</si>
  <si>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</si>
  <si>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</si>
  <si>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</si>
  <si>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</si>
  <si>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</si>
  <si>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</si>
  <si>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</si>
  <si>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</si>
  <si>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</si>
  <si>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</si>
  <si>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</si>
  <si>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</si>
  <si>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</si>
  <si>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</si>
  <si>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</si>
  <si>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</si>
  <si>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</si>
  <si>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</si>
  <si>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</si>
  <si>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</si>
  <si>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</si>
  <si>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</si>
  <si>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</si>
  <si>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</si>
  <si>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</si>
  <si>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</si>
  <si>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</si>
  <si>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</si>
  <si>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</si>
  <si>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</si>
  <si>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</si>
  <si>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</si>
  <si>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</si>
  <si>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</si>
  <si>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</si>
  <si>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</si>
  <si>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</si>
  <si>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</si>
  <si>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</si>
  <si>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</si>
  <si>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</si>
  <si>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</si>
  <si>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</si>
  <si>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</si>
  <si>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</si>
  <si>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</si>
  <si>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</si>
  <si>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</si>
  <si>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</si>
  <si>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</si>
  <si>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</si>
  <si>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</si>
  <si>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</si>
  <si>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</si>
  <si>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</si>
  <si>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</si>
  <si>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</si>
  <si>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</si>
  <si>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</si>
  <si>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</si>
  <si>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</si>
  <si>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</si>
  <si>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</si>
  <si>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</si>
  <si>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</si>
  <si>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</si>
  <si>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</si>
  <si>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</si>
  <si>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</si>
  <si>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</si>
  <si>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</si>
  <si>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</si>
  <si>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</si>
  <si>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</si>
  <si>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</si>
  <si>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</si>
  <si>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</si>
  <si>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</si>
  <si>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</si>
  <si>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</si>
  <si>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</si>
  <si>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</si>
  <si>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</si>
  <si>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</si>
  <si>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</si>
  <si>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</si>
  <si>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</si>
  <si>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</si>
  <si>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</si>
  <si>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</si>
  <si>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</si>
  <si>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</si>
  <si>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</si>
  <si>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</si>
  <si>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</si>
  <si>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</si>
  <si>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</si>
  <si>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</si>
  <si>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</si>
  <si>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</si>
  <si>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</si>
  <si>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</si>
  <si>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</si>
  <si>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</si>
  <si>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</si>
  <si>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</si>
  <si>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</si>
  <si>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</si>
  <si>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</si>
  <si>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</si>
  <si>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</si>
  <si>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</si>
  <si>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</si>
  <si>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</si>
  <si>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</si>
  <si>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</si>
  <si>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</si>
  <si>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</si>
  <si>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</si>
  <si>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</si>
  <si>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</si>
  <si>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</si>
  <si>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</si>
  <si>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</si>
  <si>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</si>
  <si>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</si>
  <si>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</si>
  <si>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</si>
  <si>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</si>
  <si>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</si>
  <si>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</si>
  <si>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</si>
  <si>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</si>
  <si>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</si>
  <si>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</si>
  <si>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</si>
  <si>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</si>
  <si>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</si>
  <si>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</si>
  <si>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</si>
  <si>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</si>
  <si>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</si>
  <si>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</si>
  <si>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</si>
  <si>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</si>
  <si>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</si>
  <si>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</si>
  <si>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</si>
  <si>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</si>
  <si>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</si>
  <si>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</si>
  <si>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</si>
  <si>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</si>
  <si>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</si>
  <si>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</si>
  <si>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</si>
  <si>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</si>
  <si>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</si>
  <si>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</si>
  <si>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</si>
  <si>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</si>
  <si>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</si>
  <si>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</si>
  <si>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</si>
  <si>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</si>
  <si>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</si>
  <si>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</si>
  <si>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</si>
  <si>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</si>
  <si>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</si>
  <si>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</si>
  <si>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</si>
  <si>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</si>
  <si>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</si>
  <si>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</si>
  <si>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</si>
  <si>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</si>
  <si>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</si>
  <si>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</si>
  <si>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</si>
  <si>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</si>
  <si>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</si>
  <si>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</si>
  <si>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</si>
  <si>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</si>
  <si>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</si>
  <si>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</si>
  <si>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</si>
  <si>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</si>
  <si>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</si>
  <si>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</si>
  <si>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</si>
  <si>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</si>
  <si>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</si>
  <si>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</si>
  <si>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</si>
  <si>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</si>
  <si>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</si>
  <si>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</si>
  <si>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</si>
  <si>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</si>
  <si>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</si>
  <si>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</si>
  <si>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</si>
  <si>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</si>
  <si>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</si>
  <si>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</si>
  <si>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</si>
  <si>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</si>
  <si>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</si>
  <si>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</si>
  <si>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</si>
  <si>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</si>
  <si>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</si>
  <si>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</si>
  <si>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</si>
  <si>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</si>
  <si>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</si>
  <si>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</si>
  <si>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</si>
  <si>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</si>
  <si>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</si>
  <si>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</si>
  <si>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</si>
  <si>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</si>
  <si>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</si>
  <si>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</si>
  <si>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</si>
  <si>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</si>
  <si>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</si>
  <si>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</si>
  <si>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</si>
  <si>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</si>
  <si>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</si>
  <si>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</si>
  <si>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</si>
  <si>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</si>
  <si>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</si>
  <si>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</si>
  <si>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</si>
  <si>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</si>
  <si>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</si>
  <si>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</si>
  <si>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</si>
  <si>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</si>
  <si>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</si>
  <si>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</si>
  <si>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</si>
  <si>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</si>
  <si>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</si>
  <si>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</si>
  <si>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</si>
  <si>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</si>
  <si>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</si>
  <si>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</si>
  <si>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</si>
  <si>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</si>
  <si>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</si>
  <si>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</si>
  <si>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</si>
  <si>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</si>
  <si>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</si>
  <si>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</si>
  <si>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</si>
  <si>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</si>
  <si>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</si>
  <si>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</si>
  <si>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</si>
  <si>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</si>
  <si>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</si>
  <si>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</si>
  <si>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</si>
  <si>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</si>
  <si>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</si>
  <si>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</si>
  <si>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</si>
  <si>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</si>
  <si>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</si>
  <si>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</si>
  <si>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</si>
  <si>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</si>
  <si>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</si>
  <si>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</si>
  <si>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</si>
  <si>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</si>
  <si>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</si>
  <si>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</si>
  <si>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</si>
  <si>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</si>
  <si>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</si>
  <si>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</si>
  <si>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</si>
  <si>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</si>
  <si>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</si>
  <si>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</si>
  <si>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</si>
  <si>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</si>
  <si>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</si>
  <si>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</si>
  <si>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</si>
  <si>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</si>
  <si>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</si>
  <si>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</si>
  <si>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</si>
  <si>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</si>
  <si>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</si>
  <si>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</si>
  <si>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</si>
  <si>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</si>
  <si>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</si>
  <si>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</si>
  <si>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</si>
  <si>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</si>
  <si>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</si>
  <si>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</si>
  <si>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</si>
  <si>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</si>
  <si>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</si>
  <si>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</si>
  <si>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</si>
  <si>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</si>
  <si>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</si>
  <si>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</si>
  <si>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</si>
  <si>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</si>
  <si>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</si>
  <si>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</si>
  <si>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</si>
  <si>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</si>
  <si>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</si>
  <si>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</si>
  <si>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</si>
  <si>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</si>
  <si>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</si>
  <si>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</si>
  <si>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</si>
  <si>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</si>
  <si>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</si>
  <si>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</si>
  <si>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</si>
  <si>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</si>
  <si>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</si>
  <si>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</si>
  <si>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</si>
  <si>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</si>
  <si>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</si>
  <si>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</si>
  <si>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</si>
  <si>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</si>
  <si>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</si>
  <si>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</si>
  <si>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</si>
  <si>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</si>
  <si>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</si>
  <si>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</si>
  <si>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</si>
  <si>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</si>
  <si>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</si>
  <si>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</si>
  <si>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</si>
  <si>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</si>
  <si>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</si>
  <si>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</si>
  <si>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</si>
  <si>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</si>
  <si>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</si>
  <si>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</si>
  <si>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</si>
  <si>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</si>
  <si>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</si>
  <si>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</si>
  <si>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</si>
  <si>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</si>
  <si>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</si>
  <si>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</si>
  <si>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</si>
  <si>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</si>
  <si>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</si>
  <si>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</si>
  <si>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</si>
  <si>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</si>
  <si>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</si>
  <si>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</si>
  <si>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</si>
  <si>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</si>
  <si>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</si>
  <si>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</si>
  <si>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</si>
  <si>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</si>
  <si>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</si>
  <si>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</si>
  <si>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</si>
  <si>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</si>
  <si>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</si>
  <si>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</si>
  <si>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</si>
  <si>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</si>
  <si>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</si>
  <si>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</si>
  <si>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</si>
  <si>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</si>
  <si>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</si>
  <si>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</si>
  <si>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</si>
  <si>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</si>
  <si>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</si>
  <si>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</si>
  <si>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</si>
  <si>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</si>
  <si>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</si>
  <si>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</si>
  <si>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</si>
  <si>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</si>
  <si>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</si>
  <si>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</si>
  <si>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</si>
  <si>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</si>
  <si>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</si>
  <si>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</si>
  <si>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</si>
  <si>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</si>
  <si>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</si>
  <si>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</si>
  <si>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</si>
  <si>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</si>
  <si>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</si>
  <si>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</si>
  <si>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</si>
  <si>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</si>
  <si>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</si>
  <si>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</si>
  <si>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</si>
  <si>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</si>
  <si>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</si>
  <si>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</si>
  <si>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</si>
  <si>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</si>
  <si>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</si>
  <si>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</si>
  <si>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</si>
  <si>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</si>
  <si>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</si>
  <si>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</si>
  <si>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</si>
  <si>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</si>
  <si>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</si>
  <si>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</si>
  <si>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</si>
  <si>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</si>
  <si>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</si>
  <si>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</si>
  <si>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</si>
  <si>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</si>
  <si>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</si>
  <si>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</si>
  <si>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</si>
  <si>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</si>
  <si>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</si>
  <si>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</si>
  <si>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</si>
  <si>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</si>
  <si>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</si>
  <si>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</si>
  <si>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</si>
  <si>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</si>
  <si>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</si>
  <si>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</si>
  <si>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</si>
  <si>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</si>
  <si>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</si>
  <si>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</si>
  <si>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</si>
  <si>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</si>
  <si>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</si>
  <si>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</si>
  <si>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</si>
  <si>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</si>
  <si>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</si>
  <si>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</si>
  <si>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</si>
  <si>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</si>
  <si>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</si>
  <si>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</si>
  <si>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</si>
  <si>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</si>
  <si>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</si>
  <si>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</si>
  <si>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</si>
  <si>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</si>
  <si>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</si>
  <si>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</si>
  <si>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</si>
  <si>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</si>
  <si>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</si>
  <si>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</si>
  <si>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</si>
  <si>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</si>
  <si>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</si>
  <si>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</si>
  <si>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</si>
  <si>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</si>
  <si>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</si>
  <si>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</si>
  <si>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</si>
  <si>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</si>
  <si>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</si>
  <si>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</si>
  <si>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</si>
  <si>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</si>
  <si>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</si>
  <si>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</si>
  <si>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</si>
  <si>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</si>
  <si>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</si>
  <si>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</si>
  <si>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</si>
  <si>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</si>
  <si>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</si>
  <si>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</si>
  <si>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</si>
  <si>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</si>
  <si>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</si>
  <si>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</si>
  <si>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</si>
  <si>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</si>
  <si>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</si>
  <si>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</si>
  <si>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</si>
  <si>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</si>
  <si>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</si>
  <si>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</si>
  <si>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</si>
  <si>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</si>
  <si>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</si>
  <si>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</si>
  <si>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</si>
  <si>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</si>
  <si>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</si>
  <si>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</si>
  <si>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</si>
  <si>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</si>
  <si>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</si>
  <si>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</si>
  <si>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</si>
  <si>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</si>
  <si>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</si>
  <si>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</si>
  <si>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</si>
  <si>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</si>
  <si>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</si>
  <si>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</si>
  <si>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</si>
  <si>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</si>
  <si>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</si>
  <si>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</si>
  <si>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</si>
  <si>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</si>
  <si>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</si>
  <si>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</si>
  <si>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</si>
  <si>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</si>
  <si>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</si>
  <si>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</si>
  <si>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</si>
  <si>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</si>
  <si>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</si>
  <si>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</si>
  <si>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</si>
  <si>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</si>
  <si>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</si>
  <si>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</si>
  <si>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</si>
  <si>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</si>
  <si>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</si>
  <si>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</si>
  <si>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</si>
  <si>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</si>
  <si>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</si>
  <si>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</si>
  <si>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</si>
  <si>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</si>
  <si>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</si>
  <si>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</si>
  <si>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</si>
  <si>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</si>
  <si>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</si>
  <si>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</si>
  <si>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</si>
  <si>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</si>
  <si>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</si>
  <si>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</si>
  <si>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</si>
  <si>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</si>
  <si>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</si>
  <si>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</si>
  <si>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</si>
  <si>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</si>
  <si>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</si>
  <si>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</si>
  <si>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</si>
  <si>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</si>
  <si>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</si>
  <si>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</si>
  <si>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</si>
  <si>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</si>
  <si>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</si>
  <si>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</si>
  <si>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</si>
  <si>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</si>
  <si>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</si>
  <si>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</si>
  <si>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</si>
  <si>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</si>
  <si>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</si>
  <si>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</si>
  <si>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</si>
  <si>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</si>
  <si>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</si>
  <si>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</si>
  <si>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</si>
  <si>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</si>
  <si>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</si>
  <si>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</si>
  <si>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</si>
  <si>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</si>
  <si>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</si>
  <si>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</si>
  <si>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</si>
  <si>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</si>
  <si>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</si>
  <si>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</si>
  <si>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</si>
  <si>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</si>
  <si>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</si>
  <si>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</si>
  <si>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</si>
  <si>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</si>
  <si>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</si>
  <si>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</si>
  <si>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</si>
  <si>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</si>
  <si>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</si>
  <si>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</si>
  <si>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</si>
  <si>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</si>
  <si>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</si>
  <si>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</si>
  <si>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</si>
  <si>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</si>
  <si>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</si>
  <si>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</si>
  <si>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</si>
  <si>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</si>
  <si>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</si>
  <si>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</si>
  <si>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</si>
  <si>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</si>
  <si>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</si>
  <si>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</si>
  <si>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</si>
  <si>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</si>
  <si>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</si>
  <si>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</si>
  <si>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</si>
  <si>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</si>
  <si>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</si>
  <si>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</si>
  <si>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</si>
  <si>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</si>
  <si>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</si>
  <si>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</si>
  <si>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</si>
  <si>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</si>
  <si>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</si>
  <si>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</si>
  <si>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</si>
  <si>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</si>
  <si>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</si>
  <si>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</si>
  <si>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</si>
  <si>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</si>
  <si>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</si>
  <si>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</si>
  <si>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</si>
  <si>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</si>
  <si>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</si>
  <si>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</si>
  <si>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</si>
  <si>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</si>
  <si>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</si>
  <si>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</si>
  <si>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</si>
  <si>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</si>
  <si>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</si>
  <si>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</si>
  <si>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</si>
  <si>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</si>
  <si>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</si>
  <si>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</si>
  <si>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</si>
  <si>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</si>
  <si>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</si>
  <si>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</si>
  <si>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</si>
  <si>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</si>
  <si>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</si>
  <si>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</si>
  <si>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</si>
  <si>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</si>
  <si>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</si>
  <si>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</si>
  <si>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</si>
  <si>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</si>
  <si>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</si>
  <si>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</si>
  <si>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</si>
  <si>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</si>
  <si>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</si>
  <si>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</si>
  <si>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</si>
  <si>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</si>
  <si>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</si>
  <si>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</si>
  <si>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</si>
  <si>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</si>
  <si>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</si>
  <si>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</si>
  <si>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</si>
  <si>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</si>
  <si>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</si>
  <si>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</si>
  <si>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</si>
  <si>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</si>
  <si>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</si>
  <si>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</si>
  <si>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</si>
  <si>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</si>
  <si>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</si>
  <si>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</si>
  <si>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</si>
  <si>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</si>
  <si>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</si>
  <si>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</si>
  <si>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</si>
  <si>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</si>
  <si>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</si>
  <si>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</si>
  <si>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</si>
  <si>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</si>
  <si>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</si>
  <si>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</si>
  <si>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</si>
  <si>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</si>
  <si>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</si>
  <si>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</si>
  <si>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</si>
  <si>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</si>
  <si>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</si>
  <si>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</si>
  <si>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</si>
  <si>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</si>
  <si>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</si>
  <si>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</si>
  <si>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</si>
  <si>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</si>
  <si>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</si>
  <si>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</si>
  <si>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</si>
  <si>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</si>
  <si>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</si>
  <si>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</si>
  <si>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</si>
  <si>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</si>
  <si>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</si>
  <si>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</si>
  <si>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</si>
  <si>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</si>
  <si>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</si>
  <si>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</si>
  <si>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</si>
  <si>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</si>
  <si>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</si>
  <si>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</si>
  <si>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</si>
  <si>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</si>
  <si>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</si>
  <si>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</si>
  <si>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</si>
  <si>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</si>
  <si>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</si>
  <si>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</si>
  <si>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</si>
  <si>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</si>
  <si>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</si>
  <si>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</si>
  <si>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</si>
  <si>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</si>
  <si>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</si>
  <si>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</si>
  <si>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</si>
  <si>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</si>
  <si>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</si>
  <si>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</si>
  <si>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</si>
  <si>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</si>
  <si>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</si>
  <si>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</si>
  <si>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</si>
  <si>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</si>
  <si>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</si>
  <si>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</si>
  <si>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</si>
  <si>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</si>
  <si>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</si>
  <si>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</si>
  <si>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</si>
  <si>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</si>
  <si>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</si>
  <si>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</si>
  <si>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</si>
  <si>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</si>
  <si>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</si>
  <si>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</si>
  <si>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</si>
  <si>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</si>
  <si>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</si>
  <si>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</si>
  <si>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</si>
  <si>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</si>
  <si>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</si>
  <si>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</si>
  <si>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</si>
  <si>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</si>
  <si>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</si>
  <si>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</si>
  <si>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</si>
  <si>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</si>
  <si>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</si>
  <si>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</si>
  <si>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</si>
  <si>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</si>
  <si>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</si>
  <si>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</si>
  <si>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</si>
  <si>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</si>
  <si>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</si>
  <si>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</si>
  <si>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</si>
  <si>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</si>
  <si>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</si>
  <si>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</si>
  <si>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</si>
  <si>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</si>
  <si>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</si>
  <si>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</si>
  <si>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</si>
  <si>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</si>
  <si>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</si>
  <si>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</si>
  <si>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</si>
  <si>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</si>
  <si>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</si>
  <si>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</si>
  <si>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</si>
  <si>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</si>
  <si>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</si>
  <si>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</si>
  <si>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</si>
  <si>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</si>
  <si>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</si>
  <si>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</si>
  <si>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</si>
  <si>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</si>
  <si>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</si>
  <si>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</si>
  <si>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</si>
  <si>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</si>
  <si>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</si>
  <si>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</si>
  <si>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</si>
  <si>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</si>
  <si>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</si>
  <si>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</si>
  <si>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</si>
  <si>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</si>
  <si>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</si>
  <si>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</si>
  <si>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</si>
  <si>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</si>
  <si>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</si>
  <si>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</si>
  <si>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</si>
  <si>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</si>
  <si>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</si>
  <si>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</si>
  <si>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</si>
  <si>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</si>
  <si>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</si>
  <si>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</si>
  <si>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</si>
  <si>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</si>
  <si>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</si>
  <si>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</si>
  <si>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</si>
  <si>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</si>
  <si>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</si>
  <si>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</si>
  <si>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</si>
  <si>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</si>
  <si>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</si>
  <si>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</si>
  <si>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</si>
  <si>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</si>
  <si>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</si>
  <si>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</si>
  <si>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</si>
  <si>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</si>
  <si>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</si>
  <si>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</si>
  <si>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</si>
  <si>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</si>
  <si>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</si>
  <si>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</si>
  <si>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</si>
  <si>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</si>
  <si>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</si>
  <si>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</si>
  <si>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</si>
  <si>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</si>
  <si>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</si>
  <si>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</si>
  <si>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</si>
  <si>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</si>
  <si>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</si>
  <si>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</si>
  <si>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</si>
  <si>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</si>
  <si>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</si>
  <si>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</si>
  <si>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</si>
  <si>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</si>
  <si>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</si>
  <si>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</si>
  <si>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</si>
  <si>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</si>
  <si>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</si>
  <si>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</si>
  <si>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</si>
  <si>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</si>
  <si>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</si>
  <si>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</si>
  <si>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</si>
  <si>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</si>
  <si>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</si>
  <si>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</si>
  <si>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</si>
  <si>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</si>
  <si>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</si>
  <si>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</si>
  <si>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</si>
  <si>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</si>
  <si>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</si>
  <si>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</si>
  <si>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</si>
  <si>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</si>
  <si>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</si>
  <si>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</si>
  <si>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</si>
  <si>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</si>
  <si>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</si>
  <si>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</si>
  <si>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</si>
  <si>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</si>
  <si>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</si>
  <si>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</si>
  <si>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</si>
  <si>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</si>
  <si>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</si>
  <si>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</si>
  <si>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</si>
  <si>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</si>
  <si>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</si>
  <si>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</si>
  <si>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</si>
  <si>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</si>
  <si>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</si>
  <si>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</si>
  <si>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</si>
  <si>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</si>
  <si>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</si>
  <si>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</si>
  <si>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</si>
  <si>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</si>
  <si>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</si>
  <si>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</si>
  <si>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</si>
  <si>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</si>
  <si>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</si>
  <si>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</si>
  <si>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</si>
  <si>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</si>
  <si>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</si>
  <si>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</si>
  <si>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</si>
  <si>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</si>
  <si>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</si>
  <si>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</si>
  <si>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</si>
  <si>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</si>
  <si>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</si>
  <si>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</si>
  <si>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</si>
  <si>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</si>
  <si>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</si>
  <si>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</si>
  <si>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</si>
  <si>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</si>
  <si>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</si>
  <si>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</si>
  <si>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</si>
  <si>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</si>
  <si>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</si>
  <si>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</si>
  <si>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</si>
  <si>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</si>
  <si>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</si>
  <si>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</si>
  <si>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</si>
  <si>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</si>
  <si>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</si>
  <si>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</si>
  <si>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</si>
  <si>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</si>
  <si>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</si>
  <si>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</si>
  <si>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</si>
  <si>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</si>
  <si>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</si>
  <si>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</si>
  <si>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</si>
  <si>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</si>
  <si>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</si>
  <si>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</si>
  <si>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</si>
  <si>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</si>
  <si>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</si>
  <si>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</si>
  <si>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</si>
  <si>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</si>
  <si>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</si>
  <si>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</si>
  <si>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</si>
  <si>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</si>
  <si>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</si>
  <si>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</si>
  <si>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</si>
  <si>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</si>
  <si>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</si>
  <si>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</si>
  <si>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</si>
  <si>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</si>
  <si>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</si>
  <si>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</si>
  <si>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</si>
  <si>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</si>
  <si>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</si>
  <si>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</si>
  <si>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</si>
  <si>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</si>
  <si>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</si>
  <si>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</si>
  <si>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</si>
  <si>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</si>
  <si>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</si>
  <si>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</si>
  <si>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</si>
  <si>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</si>
  <si>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</si>
  <si>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</si>
  <si>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</si>
  <si>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</si>
  <si>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</si>
  <si>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</si>
  <si>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</si>
  <si>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</si>
  <si>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</si>
  <si>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</si>
  <si>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</si>
  <si>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</si>
  <si>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</si>
  <si>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</si>
  <si>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</si>
  <si>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</si>
  <si>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</si>
  <si>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</si>
  <si>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</si>
  <si>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</si>
  <si>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</si>
  <si>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</si>
  <si>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</si>
  <si>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</si>
  <si>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</si>
  <si>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</si>
  <si>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</si>
  <si>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</si>
  <si>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</si>
  <si>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</si>
  <si>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</si>
  <si>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</si>
  <si>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</si>
  <si>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</si>
  <si>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</si>
  <si>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</si>
  <si>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</si>
  <si>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</si>
  <si>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</si>
  <si>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</si>
  <si>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</si>
  <si>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</si>
  <si>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</si>
  <si>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</si>
  <si>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</si>
  <si>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</si>
  <si>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</si>
  <si>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</si>
  <si>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</si>
  <si>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</si>
  <si>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</si>
  <si>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</si>
  <si>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</si>
  <si>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</si>
  <si>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</si>
  <si>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</si>
  <si>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</si>
  <si>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</si>
  <si>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</si>
  <si>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</si>
  <si>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</si>
  <si>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</si>
  <si>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</si>
  <si>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</si>
  <si>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</si>
  <si>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</si>
  <si>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</si>
  <si>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</si>
  <si>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</si>
  <si>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</si>
  <si>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</si>
  <si>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</si>
  <si>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</si>
  <si>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</si>
  <si>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</si>
  <si>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</si>
  <si>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</si>
  <si>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</si>
  <si>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</si>
  <si>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</si>
  <si>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</si>
  <si>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</si>
  <si>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</si>
  <si>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</si>
  <si>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</si>
  <si>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</si>
  <si>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</si>
  <si>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</si>
  <si>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</si>
  <si>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</si>
  <si>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</si>
  <si>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</si>
  <si>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</si>
  <si>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</si>
  <si>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</si>
  <si>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</si>
  <si>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</si>
  <si>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</si>
  <si>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</si>
  <si>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</si>
  <si>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</si>
  <si>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</si>
  <si>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</si>
  <si>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</si>
  <si>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</si>
  <si>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</si>
  <si>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</si>
  <si>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</si>
  <si>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</si>
  <si>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</si>
  <si>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</si>
  <si>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</si>
  <si>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</si>
  <si>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</si>
  <si>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</si>
  <si>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</si>
  <si>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</si>
  <si>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</si>
  <si>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</si>
  <si>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</si>
  <si>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</si>
  <si>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</si>
  <si>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</si>
  <si>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</si>
  <si>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</si>
  <si>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</si>
  <si>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</si>
  <si>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</si>
  <si>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</si>
  <si>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</si>
  <si>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</si>
  <si>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</si>
  <si>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</si>
  <si>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</si>
  <si>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</si>
  <si>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</si>
  <si>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</si>
  <si>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</si>
  <si>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</si>
  <si>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</si>
  <si>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</si>
  <si>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</si>
  <si>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</si>
  <si>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</si>
  <si>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</si>
  <si>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</si>
  <si>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</si>
  <si>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</si>
  <si>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</si>
  <si>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</si>
  <si>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</si>
  <si>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</si>
  <si>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</si>
  <si>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</si>
  <si>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</si>
  <si>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</si>
  <si>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</si>
  <si>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</si>
  <si>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</si>
  <si>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</si>
  <si>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</si>
  <si>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</si>
  <si>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</si>
  <si>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</si>
  <si>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</si>
  <si>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</si>
  <si>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</si>
  <si>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</si>
  <si>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</si>
  <si>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</si>
  <si>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</si>
  <si>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</si>
  <si>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</si>
  <si>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</si>
  <si>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</si>
  <si>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</si>
  <si>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</si>
  <si>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</si>
  <si>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</si>
  <si>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</si>
  <si>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</si>
  <si>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</si>
  <si>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</si>
  <si>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</si>
  <si>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</si>
  <si>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</si>
  <si>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</si>
  <si>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</si>
  <si>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</si>
  <si>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</si>
  <si>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</si>
  <si>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</si>
  <si>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</si>
  <si>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</si>
  <si>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</si>
  <si>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</si>
  <si>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</si>
  <si>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</si>
  <si>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</si>
  <si>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</si>
  <si>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</si>
  <si>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</si>
  <si>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</si>
  <si>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</si>
  <si>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</si>
  <si>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</si>
  <si>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</si>
  <si>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</si>
  <si>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</si>
  <si>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</si>
  <si>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</si>
  <si>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</si>
  <si>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</si>
  <si>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</si>
  <si>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</si>
  <si>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</si>
  <si>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</si>
  <si>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</si>
  <si>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</si>
  <si>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</si>
  <si>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</si>
  <si>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</si>
  <si>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</si>
  <si>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</si>
  <si>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</si>
  <si>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</si>
  <si>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</si>
  <si>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</si>
  <si>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</si>
  <si>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</si>
  <si>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</si>
  <si>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</si>
  <si>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</si>
  <si>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</si>
  <si>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</si>
  <si>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</si>
  <si>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</si>
  <si>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</si>
  <si>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</si>
  <si>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</si>
  <si>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</si>
  <si>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</si>
  <si>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</si>
  <si>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</si>
  <si>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</si>
  <si>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</si>
  <si>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</si>
  <si>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</si>
  <si>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</si>
  <si>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</si>
  <si>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</si>
  <si>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</si>
  <si>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</si>
  <si>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</si>
  <si>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</si>
  <si>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</si>
  <si>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</si>
  <si>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</si>
  <si>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</si>
  <si>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</si>
  <si>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</si>
  <si>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</si>
  <si>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</si>
  <si>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</si>
  <si>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</si>
  <si>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</si>
  <si>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</si>
  <si>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</si>
  <si>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</si>
  <si>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</si>
  <si>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</si>
  <si>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</si>
  <si>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</si>
  <si>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</si>
  <si>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</si>
  <si>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</si>
  <si>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</si>
  <si>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</si>
  <si>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</si>
  <si>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</si>
  <si>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</si>
  <si>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</si>
  <si>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</si>
  <si>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</si>
  <si>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</si>
  <si>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</si>
  <si>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</si>
  <si>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</si>
  <si>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</si>
  <si>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</si>
  <si>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</si>
  <si>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</si>
  <si>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</si>
  <si>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</si>
  <si>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</si>
  <si>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</si>
  <si>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</si>
  <si>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</si>
  <si>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</si>
  <si>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</si>
  <si>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</si>
  <si>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</si>
  <si>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</si>
  <si>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</si>
  <si>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</si>
  <si>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</si>
  <si>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</si>
  <si>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</si>
  <si>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</si>
  <si>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</si>
  <si>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</si>
  <si>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</si>
  <si>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</si>
  <si>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</si>
  <si>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</si>
  <si>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</si>
  <si>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</si>
  <si>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</si>
  <si>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</si>
  <si>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</si>
  <si>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</si>
  <si>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</si>
  <si>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</si>
  <si>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</si>
  <si>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</si>
  <si>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</si>
  <si>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</si>
  <si>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</si>
  <si>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</si>
  <si>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</si>
  <si>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</si>
  <si>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</si>
  <si>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</si>
  <si>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</si>
  <si>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</si>
  <si>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</si>
  <si>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</si>
  <si>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</si>
  <si>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</si>
  <si>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</si>
  <si>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</si>
  <si>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</si>
  <si>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</si>
  <si>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</si>
  <si>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</si>
  <si>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</si>
  <si>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</si>
  <si>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</si>
  <si>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</si>
  <si>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</si>
  <si>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</si>
  <si>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</si>
  <si>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</si>
  <si>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</si>
  <si>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</si>
  <si>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</si>
  <si>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</si>
  <si>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</si>
  <si>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</si>
  <si>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</si>
  <si>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</si>
  <si>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</si>
  <si>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</si>
  <si>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</si>
  <si>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</si>
  <si>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</si>
  <si>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</si>
  <si>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</si>
  <si>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</si>
  <si>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</si>
  <si>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</si>
  <si>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</si>
  <si>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</si>
  <si>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</si>
  <si>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</si>
  <si>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</si>
  <si>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</si>
  <si>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</si>
  <si>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</si>
  <si>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</si>
  <si>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</si>
  <si>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</si>
  <si>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</si>
  <si>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</si>
  <si>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</si>
  <si>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</si>
  <si>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</si>
  <si>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</si>
  <si>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</si>
  <si>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</si>
  <si>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</si>
  <si>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</si>
  <si>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</si>
  <si>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</si>
  <si>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</si>
  <si>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</si>
  <si>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</si>
  <si>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</si>
  <si>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</si>
  <si>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</si>
  <si>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</si>
  <si>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</si>
  <si>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</si>
  <si>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</si>
  <si>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</si>
  <si>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</si>
  <si>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</si>
  <si>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</si>
  <si>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</si>
  <si>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</si>
  <si>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</si>
  <si>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</si>
  <si>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</si>
  <si>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</si>
  <si>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</si>
  <si>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</si>
  <si>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</si>
  <si>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</si>
  <si>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</si>
  <si>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</si>
  <si>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</si>
  <si>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</si>
  <si>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</si>
  <si>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</si>
  <si>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</si>
  <si>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</si>
  <si>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</si>
  <si>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</si>
  <si>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</si>
  <si>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</si>
  <si>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</si>
  <si>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</si>
  <si>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</si>
  <si>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</si>
  <si>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</si>
  <si>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</si>
  <si>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</si>
  <si>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</si>
  <si>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</si>
  <si>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</si>
  <si>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</si>
  <si>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</si>
  <si>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</si>
  <si>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</si>
  <si>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</si>
  <si>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</si>
  <si>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</si>
  <si>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</si>
  <si>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</si>
  <si>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</si>
  <si>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</si>
  <si>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</si>
  <si>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</si>
  <si>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</si>
  <si>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</si>
  <si>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</si>
  <si>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</si>
  <si>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</si>
  <si>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</si>
  <si>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</si>
  <si>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</si>
  <si>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</si>
  <si>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</si>
  <si>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</si>
  <si>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</si>
  <si>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</si>
  <si>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</si>
  <si>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</si>
  <si>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</si>
  <si>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</si>
  <si>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</si>
  <si>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</si>
  <si>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</si>
  <si>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</si>
  <si>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</si>
  <si>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</si>
  <si>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</si>
  <si>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</si>
  <si>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</si>
  <si>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</si>
  <si>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</si>
  <si>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</si>
  <si>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</si>
  <si>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</si>
  <si>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</si>
  <si>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</si>
  <si>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</si>
  <si>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</si>
  <si>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</si>
  <si>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</si>
  <si>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</si>
  <si>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</si>
  <si>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</si>
  <si>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</si>
  <si>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</si>
  <si>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</si>
  <si>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</si>
  <si>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</si>
  <si>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</si>
  <si>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</si>
  <si>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</si>
  <si>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</si>
  <si>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</si>
  <si>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</si>
  <si>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</si>
  <si>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</si>
  <si>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</si>
  <si>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</si>
  <si>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</si>
  <si>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</si>
  <si>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</si>
  <si>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</si>
  <si>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</si>
  <si>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</si>
  <si>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</si>
  <si>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</si>
  <si>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</si>
  <si>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</si>
  <si>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</si>
  <si>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</si>
  <si>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</si>
  <si>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</si>
  <si>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</si>
  <si>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</si>
  <si>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</si>
  <si>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</si>
  <si>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</si>
  <si>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</si>
  <si>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</si>
  <si>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</si>
  <si>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</si>
  <si>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</si>
  <si>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</si>
  <si>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</si>
  <si>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</si>
  <si>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</si>
  <si>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</si>
  <si>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</si>
  <si>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</si>
  <si>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</si>
  <si>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</si>
  <si>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</si>
  <si>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</si>
  <si>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</si>
  <si>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</si>
  <si>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</si>
  <si>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</si>
  <si>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</si>
  <si>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</si>
  <si>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</si>
  <si>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</si>
  <si>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</si>
  <si>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</si>
  <si>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</si>
  <si>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</si>
  <si>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</si>
  <si>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</si>
  <si>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</si>
  <si>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</si>
  <si>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</si>
  <si>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</si>
  <si>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</si>
  <si>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</si>
  <si>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</si>
  <si>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</si>
  <si>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</si>
  <si>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</si>
  <si>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</si>
  <si>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</si>
  <si>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</si>
  <si>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</si>
  <si>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</si>
  <si>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</si>
  <si>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</si>
  <si>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</si>
  <si>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</si>
  <si>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</si>
  <si>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</si>
  <si>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</si>
  <si>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</si>
  <si>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</si>
  <si>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</si>
  <si>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</si>
  <si>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</si>
  <si>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</si>
  <si>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</si>
  <si>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</si>
  <si>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</si>
  <si>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</si>
  <si>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</si>
  <si>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</si>
  <si>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</si>
  <si>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</si>
  <si>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</si>
  <si>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</si>
  <si>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</si>
  <si>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</si>
  <si>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</si>
  <si>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</si>
  <si>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</si>
  <si>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</si>
  <si>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</si>
  <si>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</si>
  <si>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</si>
  <si>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</si>
  <si>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</si>
  <si>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</si>
  <si>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</si>
  <si>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</si>
  <si>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</si>
  <si>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</si>
  <si>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</si>
  <si>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</si>
  <si>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</si>
  <si>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</si>
  <si>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</si>
  <si>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</si>
  <si>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</si>
  <si>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</si>
  <si>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</si>
  <si>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</si>
  <si>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</si>
  <si>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</si>
  <si>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</si>
  <si>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</si>
  <si>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</si>
  <si>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</si>
  <si>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</si>
  <si>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</si>
  <si>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</si>
  <si>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</si>
  <si>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</si>
  <si>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</si>
  <si>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</si>
  <si>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</si>
  <si>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</si>
  <si>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</si>
  <si>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</si>
  <si>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</si>
  <si>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</si>
  <si>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</si>
  <si>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</si>
  <si>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</si>
  <si>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</si>
  <si>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</si>
  <si>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</si>
  <si>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</si>
  <si>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</si>
  <si>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</si>
  <si>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</si>
  <si>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</si>
  <si>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</si>
  <si>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</si>
  <si>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</si>
  <si>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</si>
  <si>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</si>
  <si>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</si>
  <si>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</si>
  <si>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</si>
  <si>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</si>
  <si>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</si>
  <si>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</si>
  <si>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</si>
  <si>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</si>
  <si>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</si>
  <si>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</si>
  <si>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</si>
  <si>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</si>
  <si>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</si>
  <si>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</si>
  <si>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</si>
  <si>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</si>
  <si>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</si>
  <si>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</si>
  <si>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</si>
  <si>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</si>
  <si>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</si>
  <si>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</si>
  <si>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</si>
  <si>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</si>
  <si>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</si>
  <si>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</si>
  <si>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</si>
  <si>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</si>
  <si>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</si>
  <si>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</si>
  <si>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</si>
  <si>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</si>
  <si>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</si>
  <si>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</si>
  <si>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</si>
  <si>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</si>
  <si>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</si>
  <si>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</si>
  <si>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</si>
  <si>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</si>
  <si>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</si>
  <si>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</si>
  <si>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</si>
  <si>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</si>
  <si>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</si>
  <si>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</si>
  <si>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</si>
  <si>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</si>
  <si>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</si>
  <si>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</si>
  <si>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</si>
  <si>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</si>
  <si>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</si>
  <si>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</si>
  <si>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</si>
  <si>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</si>
  <si>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</si>
  <si>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</si>
  <si>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</si>
  <si>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</si>
  <si>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</si>
  <si>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</si>
  <si>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</si>
  <si>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</si>
  <si>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</si>
  <si>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</si>
  <si>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</si>
  <si>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</si>
  <si>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</si>
  <si>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</si>
  <si>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</si>
  <si>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</si>
  <si>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</si>
  <si>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</si>
  <si>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</si>
  <si>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</si>
  <si>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</si>
  <si>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</si>
  <si>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</si>
  <si>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</si>
  <si>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</si>
  <si>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</si>
  <si>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</si>
  <si>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</si>
  <si>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</si>
  <si>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</si>
  <si>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</si>
  <si>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</si>
  <si>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</si>
  <si>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</si>
  <si>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</si>
  <si>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</si>
  <si>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</si>
  <si>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</si>
  <si>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</si>
  <si>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</si>
  <si>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</si>
  <si>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</si>
  <si>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</si>
  <si>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</si>
  <si>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</si>
  <si>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</si>
  <si>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</si>
  <si>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</si>
  <si>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</si>
  <si>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</si>
  <si>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</si>
  <si>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</si>
  <si>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</si>
  <si>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</si>
  <si>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</si>
  <si>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</si>
  <si>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</si>
  <si>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</si>
  <si>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</si>
  <si>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</si>
  <si>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</si>
  <si>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</si>
  <si>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</si>
  <si>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</si>
  <si>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</si>
  <si>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</si>
  <si>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</si>
  <si>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</si>
  <si>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</si>
  <si>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</si>
  <si>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</si>
  <si>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</si>
  <si>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</si>
  <si>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</si>
  <si>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</si>
  <si>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</si>
  <si>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</si>
  <si>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</si>
  <si>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</si>
  <si>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</si>
  <si>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</si>
  <si>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</si>
  <si>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</si>
  <si>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</si>
  <si>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</si>
  <si>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</si>
  <si>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</si>
  <si>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</si>
  <si>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</si>
  <si>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</si>
  <si>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</si>
  <si>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</si>
  <si>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</si>
  <si>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</si>
  <si>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</si>
  <si>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</si>
  <si>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</si>
  <si>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</si>
  <si>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</si>
  <si>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</si>
  <si>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</si>
  <si>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</si>
  <si>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</si>
  <si>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</si>
  <si>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</si>
  <si>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</si>
  <si>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</si>
  <si>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</si>
  <si>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</si>
  <si>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</si>
  <si>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</si>
  <si>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</si>
  <si>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</si>
  <si>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</si>
  <si>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</si>
  <si>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</si>
  <si>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</si>
  <si>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</si>
  <si>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</si>
  <si>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</si>
  <si>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</si>
  <si>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</si>
  <si>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</si>
  <si>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</si>
  <si>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</si>
  <si>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</si>
  <si>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</si>
  <si>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</si>
  <si>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</si>
  <si>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</si>
  <si>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</si>
  <si>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</si>
  <si>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</si>
  <si>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</si>
  <si>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</si>
  <si>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</si>
  <si>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</si>
  <si>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</si>
  <si>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</si>
  <si>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</si>
  <si>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</si>
  <si>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</si>
  <si>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</si>
  <si>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</si>
  <si>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</si>
  <si>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</si>
  <si>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</si>
  <si>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</si>
  <si>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</si>
  <si>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</si>
  <si>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</si>
  <si>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</si>
  <si>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</si>
  <si>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</si>
  <si>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</si>
  <si>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</si>
  <si>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</si>
  <si>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</si>
  <si>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</si>
  <si>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</si>
  <si>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</si>
  <si>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</si>
  <si>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</si>
  <si>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</si>
  <si>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</si>
  <si>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</si>
  <si>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</si>
  <si>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</si>
  <si>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</si>
  <si>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</si>
  <si>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</si>
  <si>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</si>
  <si>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</si>
  <si>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</si>
  <si>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</si>
  <si>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</si>
  <si>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</si>
  <si>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</si>
  <si>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</si>
  <si>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</si>
  <si>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</si>
  <si>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</si>
  <si>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</si>
  <si>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</si>
  <si>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</si>
  <si>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</si>
  <si>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</si>
  <si>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</si>
  <si>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</si>
  <si>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</si>
  <si>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</si>
  <si>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</si>
  <si>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</si>
  <si>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</si>
  <si>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</si>
  <si>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</si>
  <si>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</si>
  <si>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</si>
  <si>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</si>
  <si>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</si>
  <si>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</si>
  <si>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</si>
  <si>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</si>
  <si>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</si>
  <si>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</si>
  <si>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</si>
  <si>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</si>
  <si>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</si>
  <si>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</si>
  <si>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</si>
  <si>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</si>
  <si>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</si>
  <si>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</si>
  <si>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</si>
  <si>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</si>
  <si>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</si>
  <si>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</si>
  <si>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</si>
  <si>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</si>
  <si>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</si>
  <si>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</si>
  <si>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</si>
  <si>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</si>
  <si>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</si>
  <si>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</si>
  <si>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</si>
  <si>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</si>
  <si>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</si>
  <si>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</si>
  <si>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</si>
  <si>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</si>
  <si>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</si>
  <si>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</si>
  <si>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</si>
  <si>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</si>
  <si>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</si>
  <si>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</si>
  <si>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</si>
  <si>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</si>
  <si>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</si>
  <si>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</si>
  <si>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</si>
  <si>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</si>
  <si>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</si>
  <si>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</si>
  <si>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</si>
  <si>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</si>
  <si>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</si>
  <si>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</si>
  <si>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</si>
  <si>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</si>
  <si>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</si>
  <si>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</si>
  <si>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</si>
  <si>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</si>
  <si>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</si>
  <si>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</si>
  <si>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</si>
  <si>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</si>
  <si>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</si>
  <si>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</si>
  <si>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</si>
  <si>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</si>
  <si>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</si>
  <si>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</si>
  <si>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</si>
  <si>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</si>
  <si>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</si>
  <si>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</si>
  <si>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</si>
  <si>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</si>
  <si>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</si>
  <si>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</si>
  <si>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</si>
  <si>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</si>
  <si>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</si>
  <si>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</si>
  <si>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</si>
  <si>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</si>
  <si>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</si>
  <si>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</si>
  <si>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</si>
  <si>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</si>
  <si>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</si>
  <si>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</si>
  <si>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</si>
  <si>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</si>
  <si>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</si>
  <si>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</si>
  <si>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</si>
  <si>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</si>
  <si>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</si>
  <si>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</si>
  <si>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</si>
  <si>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</si>
  <si>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</si>
  <si>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</si>
  <si>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</si>
  <si>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</si>
  <si>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</si>
  <si>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</si>
  <si>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</si>
  <si>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</si>
  <si>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</si>
  <si>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</si>
  <si>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</si>
  <si>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</si>
  <si>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</si>
  <si>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</si>
  <si>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</si>
  <si>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</si>
  <si>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</si>
  <si>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</si>
  <si>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</si>
  <si>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</si>
  <si>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</si>
  <si>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</si>
  <si>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</si>
  <si>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</si>
  <si>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</si>
  <si>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</si>
  <si>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</si>
  <si>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</si>
  <si>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</si>
  <si>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</si>
  <si>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</si>
  <si>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</si>
  <si>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</si>
  <si>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</si>
  <si>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</si>
  <si>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</si>
  <si>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</si>
  <si>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</si>
  <si>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</si>
  <si>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</si>
  <si>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</si>
  <si>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</si>
  <si>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</si>
  <si>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</si>
  <si>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</si>
  <si>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</si>
  <si>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</si>
  <si>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</si>
  <si>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</si>
  <si>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</si>
  <si>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</si>
  <si>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</si>
  <si>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</si>
  <si>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</si>
  <si>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</si>
  <si>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</si>
  <si>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</si>
  <si>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</si>
  <si>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</si>
  <si>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</si>
  <si>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</si>
  <si>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</si>
  <si>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</si>
  <si>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</si>
  <si>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</si>
  <si>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</si>
  <si>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</si>
  <si>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</si>
  <si>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</si>
  <si>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</si>
  <si>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</si>
  <si>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</si>
  <si>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</si>
  <si>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</si>
  <si>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</si>
  <si>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</si>
  <si>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</si>
  <si>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</si>
  <si>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</si>
  <si>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</si>
  <si>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</si>
  <si>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</si>
  <si>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</si>
  <si>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</si>
  <si>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</si>
  <si>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</si>
  <si>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</si>
  <si>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</si>
  <si>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</si>
  <si>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</si>
  <si>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</si>
  <si>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</si>
  <si>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</si>
  <si>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</si>
  <si>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</si>
  <si>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</si>
  <si>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</si>
  <si>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</si>
  <si>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</si>
  <si>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</si>
  <si>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</si>
  <si>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</si>
  <si>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</si>
  <si>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</si>
  <si>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</si>
  <si>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</si>
  <si>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</si>
  <si>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</si>
  <si>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</si>
  <si>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</si>
  <si>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</si>
  <si>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</si>
  <si>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</si>
  <si>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</si>
  <si>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</si>
  <si>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</si>
  <si>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</si>
  <si>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</si>
  <si>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</si>
  <si>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</si>
  <si>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</si>
  <si>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</si>
  <si>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</si>
  <si>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</si>
  <si>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</si>
  <si>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</si>
  <si>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</si>
  <si>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</si>
  <si>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</si>
  <si>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</si>
  <si>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</si>
  <si>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</si>
  <si>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</si>
  <si>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</si>
  <si>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</si>
  <si>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</si>
  <si>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</si>
  <si>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</si>
  <si>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</si>
  <si>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</si>
  <si>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</si>
  <si>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</si>
  <si>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</si>
  <si>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</si>
  <si>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</si>
  <si>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</si>
  <si>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</si>
  <si>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</si>
  <si>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</si>
  <si>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</si>
  <si>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</si>
  <si>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</si>
  <si>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</si>
  <si>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</si>
  <si>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</si>
  <si>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</si>
  <si>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</si>
  <si>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</si>
  <si>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</si>
  <si>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</si>
  <si>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</si>
  <si>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</si>
  <si>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</si>
  <si>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</si>
  <si>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</si>
  <si>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</si>
  <si>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</si>
  <si>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</si>
  <si>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</si>
  <si>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</si>
  <si>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</si>
  <si>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</si>
  <si>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</si>
  <si>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</si>
  <si>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</si>
  <si>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</si>
  <si>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</si>
  <si>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</si>
  <si>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</si>
  <si>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</si>
  <si>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</si>
  <si>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</si>
  <si>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</si>
  <si>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</si>
  <si>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</si>
  <si>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</si>
  <si>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</si>
  <si>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</si>
  <si>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</si>
  <si>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</si>
  <si>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</si>
  <si>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</si>
  <si>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</si>
  <si>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</si>
  <si>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</si>
  <si>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</si>
  <si>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</si>
  <si>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</si>
  <si>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</si>
  <si>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</si>
  <si>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</si>
  <si>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</si>
  <si>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</si>
  <si>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</si>
  <si>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</si>
  <si>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</si>
  <si>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</si>
  <si>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</si>
  <si>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</si>
  <si>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</si>
  <si>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</si>
  <si>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</si>
  <si>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</si>
  <si>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</si>
  <si>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</si>
  <si>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</si>
  <si>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</si>
  <si>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</si>
  <si>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</si>
  <si>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</si>
  <si>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</si>
  <si>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</si>
  <si>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</si>
  <si>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</si>
  <si>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</si>
  <si>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</si>
  <si>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</si>
  <si>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</si>
  <si>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</si>
  <si>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</si>
  <si>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</si>
  <si>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</si>
  <si>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</si>
  <si>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</si>
  <si>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</si>
  <si>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</si>
  <si>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</si>
  <si>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</si>
  <si>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</si>
  <si>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</si>
  <si>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</si>
  <si>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</si>
  <si>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</si>
  <si>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</si>
  <si>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</si>
  <si>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</si>
  <si>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</si>
  <si>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</si>
  <si>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</si>
  <si>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</si>
  <si>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</si>
  <si>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</si>
  <si>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</si>
  <si>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</si>
  <si>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</si>
  <si>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</si>
  <si>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</si>
  <si>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</si>
  <si>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</si>
  <si>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</si>
  <si>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</si>
  <si>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</si>
  <si>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</si>
  <si>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</si>
  <si>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</si>
  <si>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</si>
  <si>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</si>
  <si>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</si>
  <si>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</si>
  <si>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</si>
  <si>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</si>
  <si>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</si>
  <si>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</si>
  <si>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</si>
  <si>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</si>
  <si>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</si>
  <si>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</si>
  <si>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</si>
  <si>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</si>
  <si>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</si>
  <si>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</si>
  <si>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</si>
  <si>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</si>
  <si>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</si>
  <si>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</si>
  <si>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</si>
  <si>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</si>
  <si>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</si>
  <si>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</si>
  <si>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</si>
  <si>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</si>
  <si>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</si>
  <si>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</si>
  <si>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</si>
  <si>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</si>
  <si>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</si>
  <si>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</si>
  <si>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</si>
  <si>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</si>
  <si>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</si>
  <si>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</si>
  <si>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</si>
  <si>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</si>
  <si>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</si>
  <si>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</si>
  <si>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</si>
  <si>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</si>
  <si>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</si>
  <si>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</si>
  <si>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</si>
  <si>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</si>
  <si>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</si>
  <si>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</si>
  <si>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</si>
  <si>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</si>
  <si>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</si>
  <si>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</si>
  <si>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</si>
  <si>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</si>
  <si>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</si>
  <si>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</si>
  <si>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</si>
  <si>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</si>
  <si>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</si>
  <si>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</si>
  <si>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</si>
  <si>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</si>
  <si>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</si>
  <si>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</si>
  <si>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</si>
  <si>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</si>
  <si>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</si>
  <si>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</si>
  <si>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</si>
  <si>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</si>
  <si>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</si>
  <si>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</si>
  <si>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</si>
  <si>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</si>
  <si>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</si>
  <si>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</si>
  <si>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</si>
  <si>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</si>
  <si>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</si>
  <si>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</si>
  <si>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</si>
  <si>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</si>
  <si>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</si>
  <si>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</si>
  <si>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</si>
  <si>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</si>
  <si>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</si>
  <si>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</si>
  <si>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</si>
  <si>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</si>
  <si>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</si>
  <si>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</si>
  <si>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</si>
  <si>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</si>
  <si>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</si>
  <si>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</si>
  <si>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</si>
  <si>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</si>
  <si>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</si>
  <si>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</si>
  <si>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</si>
  <si>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</si>
  <si>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</si>
  <si>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</si>
  <si>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</si>
  <si>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</si>
  <si>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</si>
  <si>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</si>
  <si>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</si>
  <si>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</si>
  <si>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</si>
  <si>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</si>
  <si>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</si>
  <si>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</si>
  <si>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</si>
  <si>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</si>
  <si>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</si>
  <si>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</si>
  <si>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</si>
  <si>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</si>
  <si>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</si>
  <si>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</si>
  <si>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</si>
  <si>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</si>
  <si>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</si>
  <si>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</si>
  <si>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</si>
  <si>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</si>
  <si>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</si>
  <si>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</si>
  <si>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</si>
  <si>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</si>
  <si>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</si>
  <si>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</si>
  <si>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</si>
  <si>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</si>
  <si>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</si>
  <si>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</si>
  <si>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</si>
  <si>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</si>
  <si>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</si>
  <si>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</si>
  <si>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</si>
  <si>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</si>
  <si>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</si>
  <si>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</si>
  <si>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</si>
  <si>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</si>
  <si>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</si>
  <si>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</si>
  <si>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</si>
  <si>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</si>
  <si>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</si>
  <si>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</si>
  <si>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</si>
  <si>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</si>
  <si>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</si>
  <si>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</si>
  <si>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</si>
  <si>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</si>
  <si>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</si>
  <si>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</si>
  <si>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</si>
  <si>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</si>
  <si>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</si>
  <si>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</si>
  <si>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</si>
  <si>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</si>
  <si>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</si>
  <si>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</si>
  <si>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</si>
  <si>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</si>
  <si>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</si>
  <si>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</si>
  <si>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</si>
  <si>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</si>
  <si>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</si>
  <si>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</si>
  <si>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</si>
  <si>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</si>
  <si>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</si>
  <si>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</si>
  <si>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</si>
  <si>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</si>
  <si>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</si>
  <si>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</si>
  <si>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</si>
  <si>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</si>
  <si>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</si>
  <si>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</si>
  <si>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</si>
  <si>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</si>
  <si>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</si>
  <si>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</si>
  <si>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</si>
  <si>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</si>
  <si>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</si>
  <si>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</si>
  <si>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</si>
  <si>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</si>
  <si>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</si>
  <si>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</si>
  <si>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</si>
  <si>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</si>
  <si>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</si>
  <si>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</si>
  <si>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</si>
  <si>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</si>
  <si>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</si>
  <si>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</si>
  <si>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</si>
  <si>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</si>
  <si>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</si>
  <si>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</si>
  <si>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</si>
  <si>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</si>
  <si>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</si>
  <si>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</si>
  <si>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</si>
  <si>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</si>
  <si>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</si>
  <si>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</si>
  <si>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</si>
  <si>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</si>
  <si>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</si>
  <si>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</si>
  <si>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</si>
  <si>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</si>
  <si>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</si>
  <si>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</si>
  <si>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</si>
  <si>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</si>
  <si>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</si>
  <si>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</si>
  <si>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</si>
  <si>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</si>
  <si>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</si>
  <si>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</si>
  <si>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</si>
  <si>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</si>
  <si>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</si>
  <si>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</si>
  <si>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</si>
  <si>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</si>
  <si>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</si>
  <si>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</si>
  <si>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</si>
  <si>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</si>
  <si>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</si>
  <si>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</si>
  <si>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</si>
  <si>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</si>
  <si>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</si>
  <si>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</si>
  <si>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</si>
  <si>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</si>
  <si>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</si>
  <si>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</si>
  <si>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</si>
  <si>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</si>
  <si>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</si>
  <si>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</si>
  <si>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</si>
  <si>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</si>
  <si>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</si>
  <si>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</si>
  <si>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</si>
  <si>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</si>
  <si>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</si>
  <si>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</si>
  <si>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</si>
  <si>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</si>
  <si>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</si>
  <si>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</si>
  <si>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</si>
  <si>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</si>
  <si>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</si>
  <si>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</si>
  <si>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</si>
  <si>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</si>
  <si>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</si>
  <si>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</si>
  <si>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</si>
  <si>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</si>
  <si>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</si>
  <si>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</si>
  <si>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</si>
  <si>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</si>
  <si>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</si>
  <si>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</si>
  <si>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</si>
  <si>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</si>
  <si>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</si>
  <si>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</si>
  <si>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</si>
  <si>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</si>
  <si>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</si>
  <si>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</si>
  <si>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</si>
  <si>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</si>
  <si>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</si>
  <si>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</si>
  <si>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</si>
  <si>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</si>
  <si>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</si>
  <si>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</si>
  <si>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</si>
  <si>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</si>
  <si>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</si>
  <si>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</si>
  <si>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</si>
  <si>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</si>
  <si>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</si>
  <si>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</si>
  <si>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</si>
  <si>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</si>
  <si>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</si>
  <si>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</si>
  <si>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</si>
  <si>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</si>
  <si>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</si>
  <si>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</si>
  <si>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</si>
  <si>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</si>
  <si>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</si>
  <si>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</si>
  <si>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</si>
  <si>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</si>
  <si>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</si>
  <si>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</si>
  <si>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</si>
  <si>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</si>
  <si>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</si>
  <si>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</si>
  <si>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</si>
  <si>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</si>
  <si>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</si>
  <si>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</si>
  <si>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</si>
  <si>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</si>
  <si>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</si>
  <si>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</si>
  <si>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</si>
  <si>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</si>
  <si>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</si>
  <si>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</si>
  <si>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</si>
  <si>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</si>
  <si>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</si>
  <si>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</si>
  <si>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</si>
  <si>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</si>
  <si>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</si>
  <si>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</si>
  <si>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</si>
  <si>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</si>
  <si>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</si>
  <si>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</si>
  <si>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</si>
  <si>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</si>
  <si>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</si>
  <si>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</si>
  <si>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</si>
  <si>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</si>
  <si>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</si>
  <si>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</si>
  <si>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</si>
  <si>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</si>
  <si>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</si>
  <si>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</si>
  <si>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</si>
  <si>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</si>
  <si>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</si>
  <si>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</si>
  <si>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</si>
  <si>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</si>
  <si>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</si>
  <si>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</si>
  <si>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</si>
  <si>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</si>
  <si>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</si>
  <si>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</si>
  <si>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</si>
  <si>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</si>
  <si>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</si>
  <si>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</si>
  <si>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</si>
  <si>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</si>
  <si>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</si>
  <si>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</si>
  <si>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</si>
  <si>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</si>
  <si>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</si>
  <si>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</si>
  <si>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</si>
  <si>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</si>
  <si>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</si>
  <si>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</si>
  <si>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</si>
  <si>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</si>
  <si>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</si>
  <si>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</si>
  <si>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</si>
  <si>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</si>
  <si>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</si>
  <si>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</si>
  <si>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</si>
  <si>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</si>
  <si>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</si>
  <si>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</si>
  <si>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</si>
  <si>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</si>
  <si>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</si>
  <si>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</si>
  <si>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</si>
  <si>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</si>
  <si>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</si>
  <si>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</si>
  <si>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</si>
  <si>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</si>
  <si>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</si>
  <si>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</si>
  <si>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</si>
  <si>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</si>
  <si>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</si>
  <si>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</si>
  <si>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</si>
  <si>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</si>
  <si>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</si>
  <si>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</si>
  <si>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</si>
  <si>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</si>
  <si>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</si>
  <si>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</si>
  <si>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</si>
  <si>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</si>
  <si>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</si>
  <si>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</si>
  <si>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</si>
  <si>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</si>
  <si>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</si>
  <si>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</si>
  <si>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</si>
  <si>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</si>
  <si>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</si>
  <si>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</si>
  <si>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</si>
  <si>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</si>
  <si>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</si>
  <si>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</si>
  <si>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</si>
  <si>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</si>
  <si>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</si>
  <si>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</si>
  <si>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</si>
  <si>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</si>
  <si>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</si>
  <si>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</si>
  <si>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</si>
  <si>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</si>
  <si>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</si>
  <si>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</si>
  <si>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</si>
  <si>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</si>
  <si>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</si>
  <si>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</si>
  <si>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</si>
  <si>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</si>
  <si>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</si>
  <si>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</si>
  <si>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</si>
  <si>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</si>
  <si>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</si>
  <si>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</si>
  <si>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</si>
  <si>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</si>
  <si>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</si>
  <si>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</si>
  <si>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</si>
  <si>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</si>
  <si>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</si>
  <si>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</si>
  <si>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</si>
  <si>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</si>
  <si>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</si>
  <si>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</si>
  <si>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</si>
  <si>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</si>
  <si>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</si>
  <si>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</si>
  <si>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</si>
  <si>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</si>
  <si>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</si>
  <si>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</si>
  <si>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</si>
  <si>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</si>
  <si>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</si>
  <si>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</si>
  <si>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</si>
  <si>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</si>
  <si>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</si>
  <si>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</si>
  <si>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</si>
  <si>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</si>
  <si>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</si>
  <si>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</si>
  <si>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</si>
  <si>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</si>
  <si>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</si>
  <si>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</si>
  <si>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</si>
  <si>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</si>
  <si>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</si>
  <si>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</si>
  <si>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</si>
  <si>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</si>
  <si>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</si>
  <si>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</si>
  <si>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</si>
  <si>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</si>
  <si>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</si>
  <si>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</si>
  <si>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</si>
  <si>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</si>
  <si>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</si>
  <si>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</si>
  <si>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</si>
  <si>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</si>
  <si>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</si>
  <si>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</si>
  <si>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</si>
  <si>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</si>
  <si>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</si>
  <si>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</si>
  <si>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</si>
  <si>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</si>
  <si>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</si>
  <si>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</si>
  <si>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</si>
  <si>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</si>
  <si>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</si>
  <si>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</si>
  <si>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</si>
  <si>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</si>
  <si>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</si>
  <si>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</si>
  <si>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</si>
  <si>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</si>
  <si>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</si>
  <si>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</si>
  <si>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</si>
  <si>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</si>
  <si>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</si>
  <si>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</si>
  <si>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</si>
  <si>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</si>
  <si>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</si>
  <si>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</si>
  <si>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</si>
  <si>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</si>
  <si>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</si>
  <si>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</si>
  <si>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</si>
  <si>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</si>
  <si>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</si>
  <si>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</si>
  <si>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</si>
  <si>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</si>
  <si>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</si>
  <si>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</si>
  <si>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</si>
  <si>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</si>
  <si>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</si>
  <si>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</si>
  <si>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</si>
  <si>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</si>
  <si>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</si>
  <si>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</si>
  <si>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</si>
  <si>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</si>
  <si>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</si>
  <si>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</si>
  <si>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</si>
  <si>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</si>
  <si>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</si>
  <si>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</si>
  <si>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</si>
  <si>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</si>
  <si>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</si>
  <si>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</si>
  <si>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</si>
  <si>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</si>
  <si>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</si>
  <si>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</si>
  <si>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</si>
  <si>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</si>
  <si>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</si>
  <si>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</si>
  <si>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</si>
  <si>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</si>
  <si>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</si>
  <si>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</si>
  <si>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</si>
  <si>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</si>
  <si>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</si>
  <si>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</si>
  <si>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</si>
  <si>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</si>
  <si>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</si>
  <si>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</si>
  <si>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</si>
  <si>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</si>
  <si>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</si>
  <si>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</si>
  <si>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</si>
  <si>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</si>
  <si>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</si>
  <si>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</si>
  <si>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</si>
  <si>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</si>
  <si>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</si>
  <si>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</si>
  <si>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</si>
  <si>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</si>
  <si>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</si>
  <si>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</si>
  <si>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</si>
  <si>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</si>
  <si>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</si>
  <si>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</si>
  <si>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</si>
  <si>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</si>
  <si>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</si>
  <si>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</si>
  <si>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</si>
  <si>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</si>
  <si>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</si>
  <si>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</si>
  <si>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</si>
  <si>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</si>
  <si>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</si>
  <si>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</si>
  <si>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</si>
  <si>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</si>
  <si>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</si>
  <si>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</si>
  <si>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</si>
  <si>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</si>
  <si>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</si>
  <si>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</si>
  <si>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</si>
  <si>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</si>
  <si>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</si>
  <si>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</si>
  <si>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</si>
  <si>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</si>
  <si>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</si>
  <si>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</si>
  <si>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</si>
  <si>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</si>
  <si>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</si>
  <si>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</si>
  <si>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</si>
  <si>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</si>
  <si>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</si>
  <si>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</si>
  <si>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</si>
  <si>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</si>
  <si>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</si>
  <si>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</si>
  <si>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</si>
  <si>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</si>
  <si>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</si>
  <si>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</si>
  <si>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</si>
  <si>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</si>
  <si>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</si>
  <si>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</si>
  <si>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</si>
  <si>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</si>
  <si>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</si>
  <si>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</si>
  <si>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</si>
  <si>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</si>
  <si>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</si>
  <si>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</si>
  <si>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</si>
  <si>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</si>
  <si>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</si>
  <si>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</si>
  <si>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</si>
  <si>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</si>
  <si>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</si>
  <si>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</si>
  <si>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</si>
  <si>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</si>
  <si>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</si>
  <si>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</si>
  <si>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</si>
  <si>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</si>
  <si>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</si>
  <si>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</si>
  <si>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</si>
  <si>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</si>
  <si>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</si>
  <si>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</si>
  <si>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</si>
  <si>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</si>
  <si>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</si>
  <si>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</si>
  <si>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</si>
  <si>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</si>
  <si>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</si>
  <si>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</si>
  <si>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</si>
  <si>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</si>
  <si>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</si>
  <si>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</si>
  <si>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</si>
  <si>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</si>
  <si>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</si>
  <si>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</si>
  <si>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</si>
  <si>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</si>
  <si>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</si>
  <si>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</si>
  <si>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</si>
  <si>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</si>
  <si>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</si>
  <si>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</si>
  <si>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</si>
  <si>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</si>
  <si>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</si>
  <si>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</si>
  <si>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</si>
  <si>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</si>
  <si>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</si>
  <si>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</si>
  <si>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</si>
  <si>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</si>
  <si>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</si>
  <si>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</si>
  <si>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</si>
  <si>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</si>
  <si>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</si>
  <si>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</si>
  <si>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</si>
  <si>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</si>
  <si>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</si>
  <si>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</si>
  <si>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</si>
  <si>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</si>
  <si>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</si>
  <si>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</si>
  <si>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</si>
  <si>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</si>
  <si>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</si>
  <si>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</si>
  <si>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</si>
  <si>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</si>
  <si>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</si>
  <si>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</si>
  <si>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</si>
  <si>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</si>
  <si>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</si>
  <si>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</si>
  <si>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</si>
  <si>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</si>
  <si>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</si>
  <si>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</si>
  <si>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</si>
  <si>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</si>
  <si>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</si>
  <si>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</si>
  <si>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</si>
  <si>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</si>
  <si>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</si>
  <si>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</si>
  <si>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</si>
  <si>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</si>
  <si>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</si>
  <si>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</si>
  <si>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</si>
  <si>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</si>
  <si>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</si>
  <si>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</si>
  <si>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</si>
  <si>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</si>
  <si>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</si>
  <si>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</si>
  <si>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</si>
  <si>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</si>
  <si>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</si>
  <si>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</si>
  <si>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</si>
  <si>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</si>
  <si>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</si>
  <si>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</si>
  <si>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</si>
  <si>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</si>
  <si>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</si>
  <si>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</si>
  <si>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</si>
  <si>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</si>
  <si>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</si>
  <si>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</si>
  <si>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</si>
  <si>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</si>
  <si>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</si>
  <si>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</si>
  <si>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</si>
  <si>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</si>
  <si>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</si>
  <si>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</si>
  <si>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</si>
  <si>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</si>
  <si>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</si>
  <si>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</si>
  <si>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</si>
  <si>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</si>
  <si>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</si>
  <si>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</si>
  <si>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</si>
  <si>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</si>
  <si>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</si>
  <si>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</si>
  <si>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</si>
  <si>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</si>
  <si>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</si>
  <si>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</si>
  <si>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</si>
  <si>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</si>
  <si>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</si>
  <si>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</si>
  <si>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</si>
  <si>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</si>
  <si>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</si>
  <si>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</si>
  <si>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</si>
  <si>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</si>
  <si>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</si>
  <si>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</si>
  <si>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</si>
  <si>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</si>
  <si>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</si>
  <si>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</si>
  <si>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</si>
  <si>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</si>
  <si>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</si>
  <si>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</si>
  <si>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</si>
  <si>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</si>
  <si>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</si>
  <si>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</si>
  <si>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</si>
  <si>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</si>
  <si>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</si>
  <si>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</si>
  <si>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</si>
  <si>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</si>
  <si>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</si>
  <si>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</si>
  <si>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</si>
  <si>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</si>
  <si>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</si>
  <si>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</si>
  <si>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</si>
  <si>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</si>
  <si>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</si>
  <si>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</si>
  <si>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</si>
  <si>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</si>
  <si>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</si>
  <si>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</si>
  <si>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</si>
  <si>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</si>
  <si>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</si>
  <si>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</si>
  <si>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</si>
  <si>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</si>
  <si>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</si>
  <si>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</si>
  <si>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</si>
  <si>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</si>
  <si>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</si>
  <si>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</si>
  <si>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</si>
  <si>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</si>
  <si>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</si>
  <si>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</si>
  <si>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</si>
  <si>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</si>
  <si>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</si>
  <si>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</si>
  <si>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</si>
  <si>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</si>
  <si>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</si>
  <si>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</si>
  <si>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</si>
  <si>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</si>
  <si>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</si>
  <si>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</si>
  <si>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</si>
  <si>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</si>
  <si>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</si>
  <si>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</si>
  <si>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</si>
  <si>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</si>
  <si>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</si>
  <si>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</si>
  <si>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</si>
  <si>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</si>
  <si>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</si>
  <si>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</si>
  <si>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</si>
  <si>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</si>
  <si>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</si>
  <si>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</si>
  <si>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</si>
  <si>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</si>
  <si>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</si>
  <si>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</si>
  <si>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</si>
  <si>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</si>
  <si>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</si>
  <si>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</si>
  <si>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</si>
  <si>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</si>
  <si>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</si>
  <si>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</si>
  <si>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</si>
  <si>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</si>
  <si>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</si>
  <si>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</si>
  <si>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</si>
  <si>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</si>
  <si>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</si>
  <si>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</si>
  <si>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</si>
  <si>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</si>
  <si>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</si>
  <si>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</si>
  <si>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</si>
  <si>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</si>
  <si>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</si>
  <si>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</si>
  <si>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</si>
  <si>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</si>
  <si>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</si>
  <si>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</si>
  <si>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</si>
  <si>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</si>
  <si>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</si>
  <si>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</si>
  <si>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</si>
  <si>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</si>
  <si>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</si>
  <si>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</si>
  <si>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</si>
  <si>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</si>
  <si>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</si>
  <si>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</si>
  <si>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</si>
  <si>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</si>
  <si>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</si>
  <si>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</si>
  <si>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</si>
  <si>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</si>
  <si>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</si>
  <si>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</si>
  <si>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</si>
  <si>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</si>
  <si>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</si>
  <si>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</si>
  <si>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</si>
  <si>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</si>
  <si>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</si>
  <si>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</si>
  <si>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</si>
  <si>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</si>
  <si>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</si>
  <si>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</si>
  <si>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</si>
  <si>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</si>
  <si>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</si>
  <si>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</si>
  <si>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</si>
  <si>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</si>
  <si>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</si>
  <si>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</si>
  <si>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</si>
  <si>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</si>
  <si>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</si>
  <si>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</si>
  <si>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</si>
  <si>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</si>
  <si>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</si>
  <si>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</si>
  <si>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</si>
  <si>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</si>
  <si>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</si>
  <si>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</si>
  <si>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</si>
  <si>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</si>
  <si>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</si>
  <si>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</si>
  <si>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</si>
  <si>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</si>
  <si>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</si>
  <si>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</si>
  <si>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</si>
  <si>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</si>
  <si>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</si>
  <si>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</si>
  <si>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</si>
  <si>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</si>
  <si>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</si>
  <si>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</si>
  <si>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</si>
  <si>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</si>
  <si>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</si>
  <si>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</si>
  <si>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</si>
  <si>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</si>
  <si>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</si>
  <si>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</si>
  <si>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</si>
  <si>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</si>
  <si>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</si>
  <si>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</si>
  <si>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</si>
  <si>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</si>
  <si>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</si>
  <si>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</si>
  <si>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</si>
  <si>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</si>
  <si>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</si>
  <si>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</si>
  <si>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</si>
  <si>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</si>
  <si>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</si>
  <si>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</si>
  <si>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</si>
  <si>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</si>
  <si>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</si>
  <si>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</si>
  <si>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</si>
  <si>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</si>
  <si>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</si>
  <si>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</si>
  <si>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</si>
  <si>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</si>
  <si>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</si>
  <si>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</si>
  <si>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</si>
  <si>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</si>
  <si>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</si>
  <si>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</si>
  <si>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</si>
  <si>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</si>
  <si>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</si>
  <si>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</si>
  <si>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</si>
  <si>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</si>
  <si>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</si>
  <si>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</si>
  <si>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</si>
  <si>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</si>
  <si>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</si>
  <si>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</si>
  <si>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</si>
  <si>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</si>
  <si>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</si>
  <si>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</si>
  <si>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</si>
  <si>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</si>
  <si>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</si>
  <si>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</si>
  <si>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</si>
  <si>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</si>
  <si>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</si>
  <si>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</si>
  <si>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</si>
  <si>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</si>
  <si>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</si>
  <si>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</si>
  <si>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</si>
  <si>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</si>
  <si>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</si>
  <si>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</si>
  <si>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</si>
  <si>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</si>
  <si>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</si>
  <si>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</si>
  <si>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</si>
  <si>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</si>
  <si>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</si>
  <si>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</si>
  <si>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</si>
  <si>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</si>
  <si>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</si>
  <si>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</si>
  <si>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</si>
  <si>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</si>
  <si>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</si>
  <si>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</si>
  <si>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</si>
  <si>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</si>
  <si>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</si>
  <si>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</si>
  <si>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</si>
  <si>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</si>
  <si>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</si>
  <si>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</si>
  <si>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</si>
  <si>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</si>
  <si>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</si>
  <si>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</si>
  <si>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</si>
  <si>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</si>
  <si>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</si>
  <si>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</si>
  <si>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</si>
  <si>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</si>
  <si>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</si>
  <si>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</si>
  <si>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</si>
  <si>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</si>
  <si>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</si>
  <si>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</si>
  <si>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</si>
  <si>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</si>
  <si>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</si>
  <si>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</si>
  <si>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</si>
  <si>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</si>
  <si>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</si>
  <si>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</si>
  <si>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</si>
  <si>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</si>
  <si>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</si>
  <si>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</si>
  <si>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</si>
  <si>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</si>
  <si>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</si>
  <si>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</si>
  <si>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</si>
  <si>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</si>
  <si>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</si>
  <si>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</si>
  <si>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</si>
  <si>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</si>
  <si>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</si>
  <si>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</si>
  <si>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</si>
  <si>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</si>
  <si>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</si>
  <si>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</si>
  <si>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</si>
  <si>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</si>
  <si>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</si>
  <si>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</si>
  <si>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</si>
  <si>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</si>
  <si>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</si>
  <si>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</si>
  <si>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</si>
  <si>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</si>
  <si>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</si>
  <si>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</si>
  <si>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</si>
  <si>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</si>
  <si>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</si>
  <si>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</si>
  <si>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</si>
  <si>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</si>
  <si>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</si>
  <si>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</si>
  <si>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</si>
  <si>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</si>
  <si>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</si>
  <si>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</si>
  <si>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</si>
  <si>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</si>
  <si>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</si>
  <si>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</si>
  <si>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</si>
  <si>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</si>
  <si>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</si>
  <si>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</si>
  <si>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</si>
  <si>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</si>
  <si>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</si>
  <si>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</si>
  <si>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</si>
  <si>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</si>
  <si>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</si>
  <si>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</si>
  <si>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</si>
  <si>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</si>
  <si>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</si>
  <si>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</si>
  <si>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</si>
  <si>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</si>
  <si>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</si>
  <si>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</si>
  <si>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</si>
  <si>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</si>
  <si>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</si>
  <si>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</si>
  <si>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</si>
  <si>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</si>
  <si>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</si>
  <si>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</si>
  <si>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</si>
  <si>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</si>
  <si>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</si>
  <si>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</si>
  <si>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</si>
  <si>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</si>
  <si>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</si>
  <si>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</si>
  <si>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</si>
  <si>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</si>
  <si>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</si>
  <si>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</si>
  <si>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</si>
  <si>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</si>
  <si>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</si>
  <si>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</si>
  <si>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</si>
  <si>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</si>
  <si>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</si>
  <si>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</si>
  <si>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</si>
  <si>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</si>
  <si>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</si>
  <si>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</si>
  <si>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</si>
  <si>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</si>
  <si>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</si>
  <si>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</si>
  <si>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</si>
  <si>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</si>
  <si>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</si>
  <si>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</si>
  <si>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</si>
  <si>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</si>
  <si>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</si>
  <si>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</si>
  <si>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</si>
  <si>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</si>
  <si>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</si>
  <si>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</si>
  <si>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</si>
  <si>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</si>
  <si>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</si>
  <si>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</si>
  <si>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</si>
  <si>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</si>
  <si>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</si>
  <si>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</si>
  <si>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</si>
  <si>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</si>
  <si>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</si>
  <si>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</si>
  <si>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</si>
  <si>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</si>
  <si>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</si>
  <si>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</si>
  <si>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</si>
  <si>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</si>
  <si>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</si>
  <si>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</si>
  <si>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</si>
  <si>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</si>
  <si>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</si>
  <si>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</si>
  <si>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</si>
  <si>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</si>
  <si>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</si>
  <si>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</si>
  <si>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</si>
  <si>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</si>
  <si>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</si>
  <si>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</si>
  <si>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</si>
  <si>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</si>
  <si>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</si>
  <si>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</si>
  <si>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</si>
  <si>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</si>
  <si>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</si>
  <si>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</si>
  <si>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</si>
  <si>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</si>
  <si>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</si>
  <si>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</si>
  <si>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</si>
  <si>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</si>
  <si>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</si>
  <si>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</si>
  <si>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</si>
  <si>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</si>
  <si>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</si>
  <si>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</si>
  <si>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</si>
  <si>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</si>
  <si>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</si>
  <si>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</si>
  <si>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</si>
  <si>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</si>
  <si>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</si>
  <si>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</si>
  <si>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</si>
  <si>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</si>
  <si>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</si>
  <si>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</si>
  <si>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</si>
  <si>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</si>
  <si>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</si>
  <si>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</si>
  <si>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</si>
  <si>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</si>
  <si>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</si>
  <si>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</si>
  <si>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</si>
  <si>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</si>
  <si>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</si>
  <si>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</si>
  <si>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</si>
  <si>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</si>
  <si>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</si>
  <si>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</si>
  <si>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</si>
  <si>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</si>
  <si>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</si>
  <si>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</si>
  <si>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</si>
  <si>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</si>
  <si>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</si>
  <si>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</si>
  <si>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</si>
  <si>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</si>
  <si>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</si>
  <si>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</si>
  <si>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</si>
  <si>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</si>
  <si>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</si>
  <si>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</si>
  <si>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</si>
  <si>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</si>
  <si>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</si>
  <si>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</si>
  <si>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</si>
  <si>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</si>
  <si>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</si>
  <si>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</si>
  <si>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</si>
  <si>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</si>
  <si>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</si>
  <si>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</si>
  <si>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</si>
  <si>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</si>
  <si>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</si>
  <si>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</si>
  <si>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</si>
  <si>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</si>
  <si>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</si>
  <si>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</si>
  <si>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</si>
  <si>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</si>
  <si>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</si>
  <si>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</si>
  <si>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</si>
  <si>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</si>
  <si>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</si>
  <si>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</si>
  <si>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</si>
  <si>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</si>
  <si>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</si>
  <si>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</si>
  <si>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</si>
  <si>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</si>
  <si>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</si>
  <si>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</si>
  <si>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</si>
  <si>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</si>
  <si>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</si>
  <si>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</si>
  <si>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</si>
  <si>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</si>
  <si>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</si>
  <si>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</si>
  <si>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</si>
  <si>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</si>
  <si>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</si>
  <si>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</si>
  <si>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</si>
  <si>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</si>
  <si>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</si>
  <si>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</si>
  <si>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</si>
  <si>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</si>
  <si>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</si>
  <si>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</si>
  <si>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</si>
  <si>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</si>
  <si>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</si>
  <si>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</si>
  <si>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</si>
  <si>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</si>
  <si>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</si>
  <si>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</si>
  <si>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</si>
  <si>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</si>
  <si>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</si>
  <si>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</si>
  <si>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</si>
  <si>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</si>
  <si>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</si>
  <si>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</si>
  <si>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</si>
  <si>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</si>
  <si>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</si>
  <si>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</si>
  <si>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</si>
  <si>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</si>
  <si>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</si>
  <si>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</si>
  <si>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</si>
  <si>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</si>
  <si>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</si>
  <si>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</si>
  <si>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</si>
  <si>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</si>
  <si>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</si>
  <si>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</si>
  <si>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</si>
  <si>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</si>
  <si>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</si>
  <si>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</si>
  <si>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</si>
  <si>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</si>
  <si>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</si>
  <si>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</si>
  <si>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</si>
  <si>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</si>
  <si>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</si>
  <si>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</si>
  <si>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</si>
  <si>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</si>
  <si>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</si>
  <si>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</si>
  <si>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</si>
  <si>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</si>
  <si>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</si>
  <si>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</si>
  <si>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</si>
  <si>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</si>
  <si>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</si>
  <si>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</si>
  <si>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</si>
  <si>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</si>
  <si>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</si>
  <si>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</si>
  <si>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</si>
  <si>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</si>
  <si>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</si>
  <si>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</si>
  <si>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</si>
  <si>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</si>
  <si>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</si>
  <si>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</si>
  <si>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</si>
  <si>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</si>
  <si>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</si>
  <si>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</si>
  <si>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</si>
  <si>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</si>
  <si>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</si>
  <si>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</si>
  <si>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</si>
  <si>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</si>
  <si>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</si>
  <si>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</si>
  <si>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</si>
  <si>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</si>
  <si>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</si>
  <si>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</si>
  <si>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</si>
  <si>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</si>
  <si>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</si>
  <si>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</si>
  <si>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</si>
  <si>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</si>
  <si>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</si>
  <si>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</si>
  <si>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</si>
  <si>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</si>
  <si>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</si>
  <si>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</si>
  <si>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</si>
  <si>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</si>
  <si>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</si>
  <si>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</si>
  <si>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</si>
  <si>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</si>
  <si>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</si>
  <si>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</si>
  <si>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</si>
  <si>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</si>
  <si>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</si>
  <si>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</si>
  <si>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</si>
  <si>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</si>
  <si>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</si>
  <si>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</si>
  <si>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</si>
  <si>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</si>
  <si>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</si>
  <si>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</si>
  <si>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</si>
  <si>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</si>
  <si>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</si>
  <si>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</si>
  <si>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</si>
  <si>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</si>
  <si>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</si>
  <si>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</si>
  <si>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</si>
  <si>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</si>
  <si>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</si>
  <si>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</si>
  <si>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</si>
  <si>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</si>
  <si>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</si>
  <si>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</si>
  <si>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</si>
  <si>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</si>
  <si>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</si>
  <si>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</si>
  <si>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</si>
  <si>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</si>
  <si>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</si>
  <si>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</si>
  <si>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</si>
  <si>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</si>
  <si>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</si>
  <si>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</si>
  <si>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</si>
  <si>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</si>
  <si>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</si>
  <si>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</si>
  <si>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</si>
  <si>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</si>
  <si>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</si>
  <si>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</si>
  <si>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</si>
  <si>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</si>
  <si>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</si>
  <si>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</si>
  <si>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</si>
  <si>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</si>
  <si>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</si>
  <si>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</si>
  <si>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</si>
  <si>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</si>
  <si>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</si>
  <si>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</si>
  <si>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</si>
  <si>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</si>
  <si>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</si>
  <si>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</si>
  <si>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</si>
  <si>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</si>
  <si>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</si>
  <si>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</si>
  <si>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</si>
  <si>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</si>
  <si>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</si>
  <si>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</si>
  <si>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</si>
  <si>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</si>
  <si>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</si>
  <si>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</si>
  <si>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</si>
  <si>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</si>
  <si>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</si>
  <si>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</si>
  <si>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</si>
  <si>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</si>
  <si>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</si>
  <si>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</si>
  <si>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</si>
  <si>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</si>
  <si>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</si>
  <si>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</si>
  <si>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</si>
  <si>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</si>
  <si>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</si>
  <si>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</si>
  <si>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</si>
  <si>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</si>
  <si>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</si>
  <si>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</si>
  <si>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</si>
  <si>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</si>
  <si>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</si>
  <si>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</si>
  <si>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</si>
  <si>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</si>
  <si>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</si>
  <si>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</si>
  <si>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</si>
  <si>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</si>
  <si>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</si>
  <si>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</si>
  <si>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</si>
  <si>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</si>
  <si>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</si>
  <si>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</si>
  <si>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</si>
  <si>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</si>
  <si>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</si>
  <si>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</si>
  <si>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</si>
  <si>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</si>
  <si>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</si>
  <si>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</si>
  <si>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</si>
  <si>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</si>
  <si>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</si>
  <si>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</si>
  <si>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</si>
  <si>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</si>
  <si>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</si>
  <si>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</si>
  <si>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</si>
  <si>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</si>
  <si>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</si>
  <si>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</si>
  <si>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</si>
  <si>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</si>
  <si>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</si>
  <si>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</si>
  <si>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</si>
  <si>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</si>
  <si>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</si>
  <si>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</si>
  <si>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</si>
  <si>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</si>
  <si>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</si>
  <si>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</si>
  <si>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</si>
  <si>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</si>
  <si>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</si>
  <si>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</si>
  <si>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</si>
  <si>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</si>
  <si>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</si>
  <si>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</si>
  <si>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</si>
  <si>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</si>
  <si>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</si>
  <si>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</si>
  <si>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</si>
  <si>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</si>
  <si>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</si>
  <si>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</si>
  <si>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</si>
  <si>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</si>
  <si>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</si>
  <si>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</si>
  <si>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</si>
  <si>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</si>
  <si>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</si>
  <si>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</si>
  <si>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</si>
  <si>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</si>
  <si>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</si>
  <si>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</si>
  <si>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</si>
  <si>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</si>
  <si>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</si>
  <si>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</si>
  <si>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</si>
  <si>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</si>
  <si>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</si>
  <si>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</si>
  <si>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</si>
  <si>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</si>
  <si>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</si>
  <si>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</si>
  <si>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</si>
  <si>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</si>
  <si>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</si>
  <si>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</si>
  <si>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</si>
  <si>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</si>
  <si>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</si>
  <si>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</si>
  <si>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</si>
  <si>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</si>
  <si>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</si>
  <si>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</si>
  <si>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</si>
  <si>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</si>
  <si>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</si>
  <si>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</si>
  <si>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</si>
  <si>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</si>
  <si>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</si>
  <si>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</si>
  <si>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</si>
  <si>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</si>
  <si>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</si>
  <si>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</si>
  <si>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</si>
  <si>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</si>
  <si>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</si>
  <si>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</si>
  <si>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</si>
  <si>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</si>
  <si>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</si>
  <si>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</si>
  <si>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</si>
  <si>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</si>
  <si>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</si>
  <si>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</si>
  <si>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</si>
  <si>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</si>
  <si>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</si>
  <si>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</si>
  <si>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</si>
  <si>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</si>
  <si>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</si>
  <si>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</si>
  <si>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</si>
  <si>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</si>
  <si>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</si>
  <si>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</si>
  <si>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</si>
  <si>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</si>
  <si>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</si>
  <si>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</si>
  <si>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</si>
  <si>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</si>
  <si>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</si>
  <si>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</si>
  <si>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</si>
  <si>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</si>
  <si>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</si>
  <si>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</si>
  <si>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</si>
  <si>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</si>
  <si>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</si>
  <si>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</si>
  <si>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</si>
  <si>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</si>
  <si>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</si>
  <si>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</si>
  <si>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</si>
  <si>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</si>
  <si>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</si>
  <si>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</si>
  <si>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</si>
  <si>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</si>
  <si>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</si>
  <si>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</si>
  <si>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</si>
  <si>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</si>
  <si>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</si>
  <si>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</si>
  <si>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</si>
  <si>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</si>
  <si>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</si>
  <si>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</si>
  <si>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</si>
  <si>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</si>
  <si>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</si>
  <si>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</si>
  <si>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</si>
  <si>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</si>
  <si>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</si>
  <si>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</si>
  <si>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</si>
  <si>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</si>
  <si>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</si>
  <si>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</si>
  <si>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</si>
  <si>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</si>
  <si>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</si>
  <si>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</si>
  <si>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</si>
  <si>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</si>
  <si>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</si>
  <si>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</si>
  <si>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</si>
  <si>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</si>
  <si>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</si>
  <si>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</si>
  <si>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</si>
  <si>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</si>
  <si>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</si>
  <si>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</si>
  <si>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</si>
  <si>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</si>
  <si>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</si>
  <si>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</si>
  <si>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</si>
  <si>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</si>
  <si>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</si>
  <si>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</si>
  <si>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</si>
  <si>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</si>
  <si>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</si>
  <si>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</si>
  <si>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</si>
  <si>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</si>
  <si>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</si>
  <si>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</si>
  <si>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</si>
  <si>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</si>
  <si>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</si>
  <si>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</si>
  <si>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</si>
  <si>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</si>
  <si>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</si>
  <si>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</si>
  <si>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</si>
  <si>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</si>
  <si>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</si>
  <si>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</si>
  <si>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</si>
  <si>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</si>
  <si>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</si>
  <si>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</si>
  <si>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</si>
  <si>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</si>
  <si>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</si>
  <si>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</si>
  <si>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</si>
  <si>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</si>
  <si>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</si>
  <si>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</si>
  <si>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</si>
  <si>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</si>
  <si>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</si>
  <si>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</si>
  <si>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</si>
  <si>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</si>
  <si>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</si>
  <si>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</si>
  <si>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</si>
  <si>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</si>
  <si>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</si>
  <si>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</si>
  <si>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</si>
  <si>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</si>
  <si>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</si>
  <si>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</si>
  <si>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</si>
  <si>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</si>
  <si>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</si>
  <si>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</si>
  <si>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</si>
  <si>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</si>
  <si>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</si>
  <si>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</si>
  <si>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</si>
  <si>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</si>
  <si>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</si>
  <si>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</si>
  <si>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</si>
  <si>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</si>
  <si>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</si>
  <si>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</si>
  <si>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</si>
  <si>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</si>
  <si>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</si>
  <si>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</si>
  <si>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</si>
  <si>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</si>
  <si>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</si>
  <si>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</si>
  <si>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</si>
  <si>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</si>
  <si>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</si>
  <si>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</si>
  <si>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</si>
  <si>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</si>
  <si>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</si>
  <si>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</si>
  <si>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</si>
  <si>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</si>
  <si>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</si>
  <si>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</si>
  <si>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</si>
  <si>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</si>
  <si>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</si>
  <si>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</si>
  <si>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</si>
  <si>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</si>
  <si>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</si>
  <si>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</si>
  <si>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</si>
  <si>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</si>
  <si>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</si>
  <si>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</si>
  <si>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</si>
  <si>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</si>
  <si>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</si>
  <si>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</si>
  <si>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</si>
  <si>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</si>
  <si>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</si>
  <si>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</si>
  <si>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</si>
  <si>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</si>
  <si>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</si>
  <si>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</si>
  <si>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</si>
  <si>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</si>
  <si>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</si>
  <si>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</si>
  <si>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</si>
  <si>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</si>
  <si>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</si>
  <si>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</si>
  <si>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</si>
  <si>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</si>
  <si>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</si>
  <si>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</si>
  <si>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</si>
  <si>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</si>
  <si>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</si>
  <si>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</si>
  <si>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</si>
  <si>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</si>
  <si>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</si>
  <si>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</si>
  <si>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</si>
  <si>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</si>
  <si>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</si>
  <si>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</si>
  <si>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</si>
  <si>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</si>
  <si>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</si>
  <si>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</si>
  <si>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</si>
  <si>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</si>
  <si>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</si>
  <si>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</si>
  <si>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</si>
  <si>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</si>
  <si>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</si>
  <si>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</si>
  <si>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</si>
  <si>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</si>
  <si>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</si>
  <si>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</si>
  <si>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</si>
  <si>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</si>
  <si>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</si>
  <si>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</si>
  <si>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</si>
  <si>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</si>
  <si>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</si>
  <si>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</si>
  <si>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</si>
  <si>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</si>
  <si>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</si>
  <si>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</si>
  <si>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</si>
  <si>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</si>
  <si>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</si>
  <si>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</si>
  <si>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</si>
  <si>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</si>
  <si>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</si>
  <si>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</si>
  <si>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</si>
  <si>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</si>
  <si>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</si>
  <si>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</si>
  <si>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</si>
  <si>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</si>
  <si>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</si>
  <si>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</si>
  <si>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</si>
  <si>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</si>
  <si>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</si>
  <si>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</si>
  <si>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</si>
  <si>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</si>
  <si>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</si>
  <si>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</si>
  <si>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</si>
  <si>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</si>
  <si>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</si>
  <si>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</si>
  <si>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</si>
  <si>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</si>
  <si>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</si>
  <si>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</si>
  <si>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</si>
  <si>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</si>
  <si>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</si>
  <si>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</si>
  <si>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</si>
  <si>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</si>
  <si>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</si>
  <si>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</si>
  <si>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</si>
  <si>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</si>
  <si>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</si>
  <si>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</si>
  <si>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</si>
  <si>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</si>
  <si>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</si>
  <si>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</si>
  <si>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</si>
  <si>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</si>
  <si>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</si>
  <si>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</si>
  <si>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</si>
  <si>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</si>
  <si>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</si>
  <si>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</si>
  <si>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</si>
  <si>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</si>
  <si>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</si>
  <si>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</si>
  <si>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</si>
  <si>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</si>
  <si>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</si>
  <si>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</si>
  <si>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</si>
  <si>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</si>
  <si>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</si>
  <si>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</si>
  <si>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</si>
  <si>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</si>
  <si>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</si>
  <si>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</si>
  <si>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</si>
  <si>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</si>
  <si>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</si>
  <si>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</si>
  <si>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</si>
  <si>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</si>
  <si>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</si>
  <si>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</si>
  <si>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</si>
  <si>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</si>
  <si>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</si>
  <si>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</si>
  <si>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</si>
  <si>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</si>
  <si>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</si>
  <si>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</si>
  <si>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</si>
  <si>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</si>
  <si>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</si>
  <si>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</si>
  <si>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</si>
  <si>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</si>
  <si>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</si>
  <si>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</si>
  <si>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</si>
  <si>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</si>
  <si>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</si>
  <si>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</si>
  <si>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</si>
  <si>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</si>
  <si>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</si>
  <si>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</si>
  <si>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</si>
  <si>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</si>
  <si>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</si>
  <si>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</si>
  <si>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</si>
  <si>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</si>
  <si>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</si>
  <si>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</si>
  <si>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</si>
  <si>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</si>
  <si>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</si>
  <si>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</si>
  <si>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</si>
  <si>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</si>
  <si>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</si>
  <si>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</si>
  <si>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</si>
  <si>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</si>
  <si>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</si>
  <si>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</si>
  <si>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</si>
  <si>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</si>
  <si>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</si>
  <si>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</si>
  <si>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</si>
  <si>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</si>
  <si>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</si>
  <si>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</si>
  <si>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</si>
  <si>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</si>
  <si>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</si>
  <si>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</si>
  <si>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</si>
  <si>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</si>
  <si>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</si>
  <si>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</si>
  <si>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</si>
  <si>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</si>
  <si>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</si>
  <si>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</si>
  <si>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</si>
  <si>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</si>
  <si>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</si>
  <si>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</si>
  <si>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</si>
  <si>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</si>
  <si>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</si>
  <si>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</si>
  <si>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</si>
  <si>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</si>
  <si>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</si>
  <si>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</si>
  <si>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</si>
  <si>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</si>
  <si>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</si>
  <si>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</si>
  <si>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</si>
  <si>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</si>
  <si>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</si>
  <si>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</si>
  <si>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</si>
  <si>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</si>
  <si>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</si>
  <si>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</si>
  <si>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</si>
  <si>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</si>
  <si>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</si>
  <si>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</si>
  <si>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</si>
  <si>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</si>
  <si>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</si>
  <si>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</si>
  <si>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</si>
  <si>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</si>
  <si>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</si>
  <si>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</si>
  <si>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</si>
  <si>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</si>
  <si>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</si>
  <si>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</si>
  <si>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</si>
  <si>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</si>
  <si>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</si>
  <si>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</si>
  <si>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</si>
  <si>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</si>
  <si>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</si>
  <si>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</si>
  <si>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</si>
  <si>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</si>
  <si>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</si>
  <si>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</si>
  <si>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</si>
  <si>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</si>
  <si>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</si>
  <si>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</si>
  <si>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</si>
  <si>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</si>
  <si>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</si>
  <si>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</si>
  <si>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</si>
  <si>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</si>
  <si>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</si>
  <si>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</si>
  <si>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</si>
  <si>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</si>
  <si>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</si>
  <si>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</si>
  <si>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</si>
  <si>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</si>
  <si>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</si>
  <si>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</si>
  <si>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</si>
  <si>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</si>
  <si>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</si>
  <si>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</si>
  <si>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</si>
  <si>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</si>
  <si>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</si>
  <si>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</si>
  <si>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</si>
  <si>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</si>
  <si>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</si>
  <si>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</si>
  <si>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</si>
  <si>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</si>
  <si>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</si>
  <si>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</si>
  <si>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</si>
  <si>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</si>
  <si>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</si>
  <si>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</si>
  <si>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</si>
  <si>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</si>
  <si>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</si>
  <si>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</si>
  <si>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</si>
  <si>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</si>
  <si>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</si>
  <si>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</si>
  <si>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</si>
  <si>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</si>
  <si>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</si>
  <si>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</si>
  <si>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</si>
  <si>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</si>
  <si>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</si>
  <si>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</si>
  <si>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</si>
  <si>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</si>
  <si>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</si>
  <si>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</si>
  <si>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</si>
  <si>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</si>
  <si>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</si>
  <si>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</si>
  <si>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</si>
  <si>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</si>
  <si>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</si>
  <si>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</si>
  <si>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</si>
  <si>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</si>
  <si>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</si>
  <si>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</si>
  <si>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</si>
  <si>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</si>
  <si>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</si>
  <si>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</si>
  <si>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</si>
  <si>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</si>
  <si>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</si>
  <si>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</si>
  <si>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</si>
  <si>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</si>
  <si>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</si>
  <si>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</si>
  <si>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</si>
  <si>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</si>
  <si>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</si>
  <si>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</si>
  <si>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</si>
  <si>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</si>
  <si>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</si>
  <si>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</si>
  <si>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</si>
  <si>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</si>
  <si>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</si>
  <si>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</si>
  <si>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</si>
  <si>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</si>
  <si>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</si>
  <si>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</si>
  <si>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</si>
  <si>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</si>
  <si>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</si>
  <si>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</si>
  <si>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</si>
  <si>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</si>
  <si>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</si>
  <si>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</si>
  <si>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</si>
  <si>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</si>
  <si>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</si>
  <si>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</si>
  <si>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</si>
  <si>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</si>
  <si>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</si>
  <si>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</si>
  <si>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</si>
  <si>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</si>
  <si>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</si>
  <si>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</si>
  <si>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</si>
  <si>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</si>
  <si>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</si>
  <si>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</si>
  <si>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</si>
  <si>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</si>
  <si>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</si>
  <si>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</si>
  <si>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</si>
  <si>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</si>
  <si>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</si>
  <si>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</si>
  <si>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</si>
  <si>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</si>
  <si>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</si>
  <si>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</si>
  <si>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</si>
  <si>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</si>
  <si>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</si>
  <si>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</si>
  <si>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</si>
  <si>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</si>
  <si>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</si>
  <si>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</si>
  <si>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</si>
  <si>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</si>
  <si>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</si>
  <si>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</si>
  <si>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</si>
  <si>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</si>
  <si>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</si>
  <si>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</si>
  <si>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</si>
  <si>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</si>
  <si>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</si>
  <si>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</si>
  <si>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</si>
  <si>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</si>
  <si>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</si>
  <si>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</si>
  <si>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</si>
  <si>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</si>
  <si>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</si>
  <si>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</si>
  <si>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</si>
  <si>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</si>
  <si>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</si>
  <si>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</si>
  <si>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</si>
  <si>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</si>
  <si>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</si>
  <si>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</si>
  <si>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</si>
  <si>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</si>
  <si>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</si>
  <si>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</si>
  <si>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</si>
  <si>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</si>
  <si>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</si>
  <si>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</si>
  <si>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</si>
  <si>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</si>
  <si>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</si>
  <si>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</si>
  <si>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</si>
  <si>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</si>
  <si>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</si>
  <si>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</si>
  <si>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</si>
  <si>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</si>
  <si>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</si>
  <si>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</si>
  <si>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</si>
  <si>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</si>
  <si>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</si>
  <si>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</si>
  <si>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</si>
  <si>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</si>
  <si>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</si>
  <si>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</si>
  <si>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</si>
  <si>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</si>
  <si>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</si>
  <si>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</si>
  <si>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</si>
  <si>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</si>
  <si>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</si>
  <si>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</si>
  <si>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</si>
  <si>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</si>
  <si>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</si>
  <si>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</si>
  <si>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</si>
  <si>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</si>
  <si>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</si>
  <si>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</si>
  <si>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</si>
  <si>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</si>
  <si>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</si>
  <si>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</si>
  <si>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</si>
  <si>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</si>
  <si>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</si>
  <si>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</si>
  <si>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</si>
  <si>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</si>
  <si>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</si>
  <si>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</si>
  <si>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</si>
  <si>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</si>
  <si>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</si>
  <si>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</si>
  <si>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</si>
  <si>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</si>
  <si>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</si>
  <si>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</si>
  <si>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</si>
  <si>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</si>
  <si>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</si>
  <si>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</si>
  <si>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</si>
  <si>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</si>
  <si>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</si>
  <si>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</si>
  <si>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</si>
  <si>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</si>
  <si>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</si>
  <si>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</si>
  <si>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</si>
  <si>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</si>
  <si>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</si>
  <si>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</si>
  <si>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</si>
  <si>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</si>
  <si>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</si>
  <si>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</si>
  <si>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</si>
  <si>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</si>
  <si>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</si>
  <si>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</si>
  <si>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</si>
  <si>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</si>
  <si>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</si>
  <si>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</si>
  <si>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</si>
  <si>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</si>
  <si>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</si>
  <si>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</si>
  <si>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</si>
  <si>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</si>
  <si>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</si>
  <si>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</si>
  <si>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</si>
  <si>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</si>
  <si>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</si>
  <si>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</si>
  <si>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</si>
  <si>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</si>
  <si>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</si>
  <si>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</si>
  <si>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</si>
  <si>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</si>
  <si>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</si>
  <si>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</si>
  <si>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</si>
  <si>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</si>
  <si>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</si>
  <si>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</si>
  <si>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</si>
  <si>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</si>
  <si>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</si>
  <si>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</si>
  <si>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</si>
  <si>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</si>
  <si>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</si>
  <si>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</si>
  <si>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</si>
  <si>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</si>
  <si>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</si>
  <si>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</si>
  <si>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</si>
  <si>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</si>
  <si>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</si>
  <si>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</si>
  <si>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</si>
  <si>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</si>
  <si>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</si>
  <si>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</si>
  <si>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</si>
  <si>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</si>
  <si>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</si>
  <si>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</si>
  <si>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</si>
  <si>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</si>
  <si>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</si>
  <si>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</si>
  <si>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</si>
  <si>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</si>
  <si>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</si>
  <si>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</si>
  <si>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</si>
  <si>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</si>
  <si>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</si>
  <si>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</si>
  <si>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</si>
  <si>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</si>
  <si>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</si>
  <si>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</si>
  <si>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</si>
  <si>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</si>
  <si>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</si>
  <si>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</si>
  <si>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</si>
  <si>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</si>
  <si>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</si>
  <si>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</si>
  <si>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</si>
  <si>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</si>
  <si>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</si>
  <si>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</si>
  <si>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</si>
  <si>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</si>
  <si>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</si>
  <si>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</si>
  <si>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</si>
  <si>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</si>
  <si>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</si>
  <si>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</si>
  <si>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</si>
  <si>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</si>
  <si>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</si>
  <si>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</si>
  <si>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</si>
  <si>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</si>
  <si>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</si>
  <si>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</si>
  <si>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</si>
  <si>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</si>
  <si>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</si>
  <si>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</si>
  <si>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</si>
  <si>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</si>
  <si>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</si>
  <si>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</si>
  <si>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</si>
  <si>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</si>
  <si>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</si>
  <si>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</si>
  <si>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</si>
  <si>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</si>
  <si>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</si>
  <si>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</si>
  <si>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</si>
  <si>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</si>
  <si>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</si>
  <si>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</si>
  <si>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</si>
  <si>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</si>
  <si>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</si>
  <si>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</si>
  <si>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</si>
  <si>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</si>
  <si>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</si>
  <si>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</si>
  <si>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</si>
  <si>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</si>
  <si>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</si>
  <si>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</si>
  <si>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</si>
  <si>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</si>
  <si>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</si>
  <si>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</si>
  <si>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</si>
  <si>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</si>
  <si>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</si>
  <si>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</si>
  <si>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</si>
  <si>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</si>
  <si>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</si>
  <si>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</si>
  <si>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</si>
  <si>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</si>
  <si>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</si>
  <si>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</si>
  <si>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</si>
  <si>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</si>
  <si>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</si>
  <si>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</si>
  <si>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</si>
  <si>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</si>
  <si>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</si>
  <si>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</si>
  <si>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</si>
  <si>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</si>
  <si>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</si>
  <si>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</si>
  <si>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</si>
  <si>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</si>
  <si>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</si>
  <si>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</si>
  <si>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</si>
  <si>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</si>
  <si>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</si>
  <si>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</si>
  <si>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</si>
  <si>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</si>
  <si>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</si>
  <si>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</si>
  <si>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</si>
  <si>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</si>
  <si>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</si>
  <si>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</si>
  <si>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</si>
  <si>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</si>
  <si>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</si>
  <si>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</si>
  <si>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</si>
  <si>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</si>
  <si>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</si>
  <si>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</si>
  <si>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</si>
  <si>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</si>
  <si>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</si>
  <si>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</si>
  <si>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</si>
  <si>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</si>
  <si>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</si>
  <si>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</si>
  <si>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</si>
  <si>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</si>
  <si>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</si>
  <si>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</si>
  <si>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</si>
  <si>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</si>
  <si>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</si>
  <si>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</si>
  <si>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</si>
  <si>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</si>
  <si>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</si>
  <si>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</si>
  <si>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</si>
  <si>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</si>
  <si>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</si>
  <si>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</si>
  <si>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</si>
  <si>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</si>
  <si>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</si>
  <si>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</si>
  <si>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</si>
  <si>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</si>
  <si>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</si>
  <si>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</si>
  <si>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</si>
  <si>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</si>
  <si>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</si>
  <si>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</si>
  <si>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</si>
  <si>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</si>
  <si>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</si>
  <si>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</si>
  <si>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</si>
  <si>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</si>
  <si>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</si>
  <si>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</si>
  <si>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</si>
  <si>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</si>
  <si>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</si>
  <si>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</si>
  <si>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</si>
  <si>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</si>
  <si>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</si>
  <si>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</si>
  <si>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</si>
  <si>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</si>
  <si>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</si>
  <si>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</si>
  <si>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</si>
  <si>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</si>
  <si>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</si>
  <si>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</si>
  <si>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</si>
  <si>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</si>
  <si>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</si>
  <si>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</si>
  <si>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</si>
  <si>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</si>
  <si>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</si>
  <si>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</si>
  <si>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</si>
  <si>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</si>
  <si>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</si>
  <si>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</si>
  <si>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</si>
  <si>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</si>
  <si>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</si>
  <si>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</si>
  <si>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</si>
  <si>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</si>
  <si>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</si>
  <si>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</si>
  <si>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</si>
  <si>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</si>
  <si>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</si>
  <si>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</si>
  <si>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</si>
  <si>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</si>
  <si>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</si>
  <si>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</si>
  <si>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</si>
  <si>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</si>
  <si>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</si>
  <si>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</si>
  <si>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</si>
  <si>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</si>
  <si>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</si>
  <si>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</si>
  <si>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</si>
  <si>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</si>
  <si>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</si>
  <si>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</si>
  <si>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</si>
  <si>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</si>
  <si>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</si>
  <si>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</si>
  <si>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</si>
  <si>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</si>
  <si>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</si>
  <si>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</si>
  <si>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</si>
  <si>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</si>
  <si>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</si>
  <si>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</si>
  <si>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</si>
  <si>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</si>
  <si>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</si>
  <si>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</si>
  <si>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</si>
  <si>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</si>
  <si>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</si>
  <si>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</si>
  <si>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</si>
  <si>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</si>
  <si>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</si>
  <si>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</si>
  <si>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</si>
  <si>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</si>
  <si>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</si>
  <si>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</si>
  <si>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</si>
  <si>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</si>
  <si>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</si>
  <si>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</si>
  <si>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</si>
  <si>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</si>
  <si>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</si>
  <si>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</si>
  <si>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</si>
  <si>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</si>
  <si>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</si>
  <si>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</si>
  <si>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</si>
  <si>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</si>
  <si>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</si>
  <si>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</si>
  <si>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</si>
  <si>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</si>
  <si>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</si>
  <si>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</si>
  <si>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</si>
  <si>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</si>
  <si>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</si>
  <si>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</si>
  <si>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</si>
  <si>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</si>
  <si>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</si>
  <si>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</si>
  <si>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</si>
  <si>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</si>
  <si>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</si>
  <si>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</si>
  <si>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</si>
  <si>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</si>
  <si>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</si>
  <si>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</si>
  <si>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</si>
  <si>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</si>
  <si>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</si>
  <si>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</si>
  <si>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</si>
  <si>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</si>
  <si>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</si>
  <si>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</si>
  <si>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</si>
  <si>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</si>
  <si>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</si>
  <si>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</si>
  <si>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</si>
  <si>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</si>
  <si>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</si>
  <si>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</si>
  <si>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</si>
  <si>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</si>
  <si>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</si>
  <si>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</si>
  <si>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</si>
  <si>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</si>
  <si>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</si>
  <si>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</si>
  <si>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</si>
  <si>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</si>
  <si>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</si>
  <si>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</si>
  <si>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</si>
  <si>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</si>
  <si>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</si>
  <si>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</si>
  <si>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</si>
  <si>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</si>
  <si>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</si>
  <si>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</si>
  <si>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</si>
  <si>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</si>
  <si>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</si>
  <si>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</si>
  <si>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</si>
  <si>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</si>
  <si>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</si>
  <si>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</si>
  <si>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</si>
  <si>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</si>
  <si>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</si>
  <si>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</si>
  <si>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</si>
  <si>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</si>
  <si>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</si>
  <si>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</si>
  <si>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</si>
  <si>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</si>
  <si>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</si>
  <si>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</si>
  <si>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</si>
  <si>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</si>
  <si>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</si>
  <si>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</si>
  <si>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</si>
  <si>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</si>
  <si>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</si>
  <si>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</si>
  <si>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</si>
  <si>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</si>
  <si>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</si>
  <si>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</si>
  <si>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</si>
  <si>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</si>
  <si>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</si>
  <si>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</si>
  <si>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</si>
  <si>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</si>
  <si>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</si>
  <si>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</si>
  <si>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</si>
  <si>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</si>
  <si>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</si>
  <si>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</si>
  <si>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</si>
  <si>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</si>
  <si>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</si>
  <si>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</si>
  <si>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</si>
  <si>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</si>
  <si>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</si>
  <si>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</si>
  <si>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</si>
  <si>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</si>
  <si>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</si>
  <si>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</si>
  <si>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</si>
  <si>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</si>
  <si>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</si>
  <si>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</si>
  <si>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</si>
  <si>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</si>
  <si>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</si>
  <si>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</si>
  <si>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</si>
  <si>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</si>
  <si>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</si>
  <si>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</si>
  <si>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</si>
  <si>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</si>
  <si>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</si>
  <si>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</si>
  <si>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</si>
  <si>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</si>
  <si>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</si>
  <si>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</si>
  <si>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</si>
  <si>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</si>
  <si>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</si>
  <si>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</si>
  <si>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</si>
  <si>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</si>
  <si>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</si>
  <si>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</si>
  <si>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</si>
  <si>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</si>
  <si>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</si>
  <si>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</si>
  <si>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</si>
  <si>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</si>
  <si>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</si>
  <si>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</si>
  <si>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</si>
  <si>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</si>
  <si>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</si>
  <si>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</si>
  <si>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</si>
  <si>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</si>
  <si>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</si>
  <si>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</si>
  <si>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</si>
  <si>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</si>
  <si>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</si>
  <si>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</si>
  <si>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</si>
  <si>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</si>
  <si>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</si>
  <si>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</si>
  <si>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</si>
  <si>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</si>
  <si>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</si>
  <si>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</si>
  <si>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</si>
  <si>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</si>
  <si>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</si>
  <si>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</si>
  <si>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</si>
  <si>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</si>
  <si>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</si>
  <si>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</si>
  <si>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</si>
  <si>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</si>
  <si>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</si>
  <si>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</si>
  <si>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</si>
  <si>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</si>
  <si>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</si>
  <si>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</si>
  <si>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</si>
  <si>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</si>
  <si>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</si>
  <si>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</si>
  <si>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</si>
  <si>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</si>
  <si>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</si>
  <si>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</si>
  <si>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</si>
  <si>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</si>
  <si>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</si>
  <si>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</si>
  <si>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</si>
  <si>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</si>
  <si>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</si>
  <si>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</si>
  <si>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</si>
  <si>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</si>
  <si>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</si>
  <si>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</si>
  <si>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</si>
  <si>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</si>
  <si>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</si>
  <si>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</si>
  <si>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</si>
  <si>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</si>
  <si>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</si>
  <si>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</si>
  <si>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</si>
  <si>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</si>
  <si>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</si>
  <si>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</si>
  <si>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</si>
  <si>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</si>
  <si>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</si>
  <si>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</si>
  <si>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</si>
  <si>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</si>
  <si>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</si>
  <si>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</si>
  <si>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</si>
  <si>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</si>
  <si>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</si>
  <si>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</si>
  <si>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</si>
  <si>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</si>
  <si>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</si>
  <si>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</si>
  <si>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</si>
  <si>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</si>
  <si>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</si>
  <si>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</si>
  <si>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</si>
  <si>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</si>
  <si>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</si>
  <si>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</si>
  <si>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</si>
  <si>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</si>
  <si>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</si>
  <si>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</si>
  <si>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</si>
  <si>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</si>
  <si>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</si>
  <si>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</si>
  <si>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</si>
  <si>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</si>
  <si>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</si>
  <si>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</si>
  <si>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</si>
  <si>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</si>
  <si>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</si>
  <si>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</si>
  <si>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</si>
  <si>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</si>
  <si>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</si>
  <si>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</si>
  <si>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</si>
  <si>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</si>
  <si>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</si>
  <si>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</si>
  <si>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</si>
  <si>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</si>
  <si>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</si>
  <si>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</si>
  <si>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</si>
  <si>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</si>
  <si>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</si>
  <si>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</si>
  <si>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</si>
  <si>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</si>
  <si>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</si>
  <si>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</si>
  <si>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</si>
  <si>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</si>
  <si>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</si>
  <si>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</si>
  <si>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</si>
  <si>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</si>
  <si>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</si>
  <si>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</si>
  <si>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</si>
  <si>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</si>
  <si>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</si>
  <si>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</si>
  <si>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</si>
  <si>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</si>
  <si>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</si>
  <si>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</si>
  <si>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</si>
  <si>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</si>
  <si>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</si>
  <si>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</si>
  <si>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</si>
  <si>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</si>
  <si>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</si>
  <si>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</si>
  <si>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</si>
  <si>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</si>
  <si>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</si>
  <si>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</si>
  <si>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</si>
  <si>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</si>
  <si>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</si>
  <si>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</si>
  <si>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</si>
  <si>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</si>
  <si>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</si>
  <si>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</si>
  <si>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</si>
  <si>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</si>
  <si>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</si>
  <si>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</si>
  <si>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</si>
  <si>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</si>
  <si>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</si>
  <si>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</si>
  <si>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</si>
  <si>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</si>
  <si>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</si>
  <si>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</si>
  <si>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</si>
  <si>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</si>
  <si>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</si>
  <si>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</si>
  <si>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</si>
  <si>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</si>
  <si>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</si>
  <si>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</si>
  <si>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</si>
  <si>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</si>
  <si>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</si>
  <si>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</si>
  <si>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</si>
  <si>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</si>
  <si>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</si>
  <si>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</si>
  <si>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</si>
  <si>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</si>
  <si>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</si>
  <si>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</si>
  <si>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</si>
  <si>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</si>
  <si>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</si>
  <si>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</si>
  <si>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</si>
  <si>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</si>
  <si>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</si>
  <si>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</si>
  <si>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</si>
  <si>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</si>
  <si>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</si>
  <si>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</si>
  <si>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</si>
  <si>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</si>
  <si>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</si>
  <si>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</si>
  <si>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</si>
  <si>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</si>
  <si>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</si>
  <si>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</si>
  <si>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</si>
  <si>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</si>
  <si>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</si>
  <si>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</si>
  <si>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</si>
  <si>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</si>
  <si>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</si>
  <si>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</si>
  <si>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</si>
  <si>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</si>
  <si>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</si>
  <si>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</si>
  <si>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</si>
  <si>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</si>
  <si>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</si>
  <si>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</si>
  <si>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</si>
  <si>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</si>
  <si>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</si>
  <si>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</si>
  <si>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</si>
  <si>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</si>
  <si>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</si>
  <si>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</si>
  <si>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</si>
  <si>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</si>
  <si>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</si>
  <si>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</si>
  <si>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</si>
  <si>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</si>
  <si>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</si>
  <si>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</si>
  <si>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</si>
  <si>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</si>
  <si>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</si>
  <si>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</si>
  <si>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</si>
  <si>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</si>
  <si>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</si>
  <si>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</si>
  <si>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</si>
  <si>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</si>
  <si>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</si>
  <si>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</si>
  <si>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</si>
  <si>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</si>
  <si>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</si>
  <si>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</si>
  <si>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</si>
  <si>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</si>
  <si>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</si>
  <si>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</si>
  <si>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</si>
  <si>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</si>
  <si>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</si>
  <si>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</si>
  <si>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</si>
  <si>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</si>
  <si>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</si>
  <si>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</si>
  <si>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</si>
  <si>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</si>
  <si>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</si>
  <si>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</si>
  <si>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</si>
  <si>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</si>
  <si>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</si>
  <si>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</si>
  <si>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</si>
  <si>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</si>
  <si>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</si>
  <si>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</si>
  <si>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</si>
  <si>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</si>
  <si>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</si>
  <si>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</si>
  <si>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</si>
  <si>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</si>
  <si>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</si>
  <si>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</si>
  <si>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</si>
  <si>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</si>
  <si>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</si>
  <si>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</si>
  <si>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</si>
  <si>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</si>
  <si>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</si>
  <si>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</si>
  <si>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</si>
  <si>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</si>
  <si>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</si>
  <si>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</si>
  <si>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</si>
  <si>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</si>
  <si>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</si>
  <si>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</si>
  <si>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</si>
  <si>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</si>
  <si>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</si>
  <si>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</si>
  <si>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</si>
  <si>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</si>
  <si>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</si>
  <si>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</si>
  <si>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</si>
  <si>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</si>
  <si>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</si>
  <si>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</si>
  <si>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</si>
  <si>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</si>
  <si>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</si>
  <si>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</si>
  <si>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</si>
  <si>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</si>
  <si>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</si>
  <si>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</si>
  <si>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</si>
  <si>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</si>
  <si>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</si>
  <si>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</si>
  <si>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</si>
  <si>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</si>
  <si>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</si>
  <si>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</si>
  <si>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</si>
  <si>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</si>
  <si>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</si>
  <si>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</si>
  <si>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</si>
  <si>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</si>
  <si>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</si>
  <si>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</si>
  <si>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</si>
  <si>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</si>
  <si>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</si>
  <si>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</si>
  <si>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</si>
  <si>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</si>
  <si>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</si>
  <si>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</si>
  <si>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</si>
  <si>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</si>
  <si>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</si>
  <si>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</si>
  <si>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</si>
  <si>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</si>
  <si>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</si>
  <si>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</si>
  <si>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</si>
  <si>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</si>
  <si>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</si>
  <si>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</si>
  <si>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</si>
  <si>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</si>
  <si>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</si>
  <si>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</si>
  <si>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</si>
  <si>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</si>
  <si>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</si>
  <si>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</si>
  <si>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</si>
  <si>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</si>
  <si>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</si>
  <si>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</si>
  <si>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</si>
  <si>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</si>
  <si>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</si>
  <si>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</si>
  <si>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</si>
  <si>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</si>
  <si>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</si>
  <si>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</si>
  <si>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</si>
  <si>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</si>
  <si>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</si>
  <si>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</si>
  <si>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</si>
  <si>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</si>
  <si>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</si>
  <si>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</si>
  <si>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</si>
  <si>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</si>
  <si>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</si>
  <si>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</si>
  <si>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</si>
  <si>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</si>
  <si>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</si>
  <si>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</si>
  <si>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</si>
  <si>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</si>
  <si>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</si>
  <si>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</si>
  <si>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</si>
  <si>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</si>
  <si>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</si>
  <si>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</si>
  <si>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</si>
  <si>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</si>
  <si>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</si>
  <si>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</si>
  <si>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</si>
  <si>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</si>
  <si>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</si>
  <si>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</si>
  <si>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</si>
  <si>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</si>
  <si>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</si>
  <si>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</si>
  <si>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</si>
  <si>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</si>
  <si>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</si>
  <si>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</si>
  <si>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</si>
  <si>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</si>
  <si>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</si>
  <si>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</si>
  <si>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</si>
  <si>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</si>
  <si>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</si>
  <si>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</si>
  <si>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</si>
  <si>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</si>
  <si>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</si>
  <si>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</si>
  <si>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</si>
  <si>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</si>
  <si>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</si>
  <si>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</si>
  <si>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</si>
  <si>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</si>
  <si>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</si>
  <si>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</si>
  <si>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</si>
  <si>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</si>
  <si>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</si>
  <si>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</si>
  <si>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</si>
  <si>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</si>
  <si>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</si>
  <si>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</si>
  <si>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</si>
  <si>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</si>
  <si>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</si>
  <si>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</si>
  <si>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</si>
  <si>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</si>
  <si>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</si>
  <si>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</si>
  <si>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</si>
  <si>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</si>
  <si>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</si>
  <si>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</si>
  <si>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</si>
  <si>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</si>
  <si>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</si>
  <si>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</si>
  <si>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</si>
  <si>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</si>
  <si>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</si>
  <si>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</si>
  <si>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</si>
  <si>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</si>
  <si>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</si>
  <si>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</si>
  <si>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</si>
  <si>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</si>
  <si>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</si>
  <si>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</si>
  <si>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</si>
  <si>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</si>
  <si>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</si>
  <si>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</si>
  <si>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</si>
  <si>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</si>
  <si>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</si>
  <si>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</si>
  <si>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</si>
  <si>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</si>
  <si>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</si>
  <si>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</si>
  <si>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</si>
  <si>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</si>
  <si>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</si>
  <si>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</si>
  <si>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</si>
  <si>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</si>
  <si>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</si>
  <si>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</si>
  <si>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</si>
  <si>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</si>
  <si>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</si>
  <si>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</si>
  <si>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</si>
  <si>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</si>
  <si>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</si>
  <si>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</si>
  <si>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</si>
  <si>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</si>
  <si>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</si>
  <si>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</si>
  <si>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</si>
  <si>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</si>
  <si>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</si>
  <si>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</si>
  <si>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</si>
  <si>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</si>
  <si>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</si>
  <si>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</si>
  <si>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</si>
  <si>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</si>
  <si>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</si>
  <si>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</si>
  <si>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</si>
  <si>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</si>
  <si>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</si>
  <si>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</si>
  <si>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</si>
  <si>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</si>
  <si>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</si>
  <si>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</si>
  <si>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</si>
  <si>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</si>
  <si>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</si>
  <si>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</si>
  <si>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</si>
  <si>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</si>
  <si>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</si>
  <si>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</si>
  <si>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</si>
  <si>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</si>
  <si>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</si>
  <si>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</si>
  <si>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</si>
  <si>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</si>
  <si>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</si>
  <si>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</si>
  <si>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</si>
  <si>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</si>
  <si>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</si>
  <si>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</si>
  <si>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</si>
  <si>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</si>
  <si>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</si>
  <si>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</si>
  <si>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</si>
  <si>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</si>
  <si>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</si>
  <si>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</si>
  <si>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</si>
  <si>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</si>
  <si>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</si>
  <si>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</si>
  <si>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</si>
  <si>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</si>
  <si>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</si>
  <si>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</si>
  <si>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</si>
  <si>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</si>
  <si>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</si>
  <si>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</si>
  <si>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</si>
  <si>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</si>
  <si>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</si>
  <si>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</si>
  <si>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</si>
  <si>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</si>
  <si>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</si>
  <si>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</si>
  <si>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</si>
  <si>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</si>
  <si>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</si>
  <si>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</si>
  <si>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</si>
  <si>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</si>
  <si>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</si>
  <si>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</si>
  <si>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</si>
  <si>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</si>
  <si>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</si>
  <si>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</si>
  <si>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</si>
  <si>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</si>
  <si>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</si>
  <si>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</si>
  <si>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</si>
  <si>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</si>
  <si>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</si>
  <si>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</si>
  <si>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</si>
  <si>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</si>
  <si>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</si>
  <si>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</si>
  <si>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</si>
  <si>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</si>
  <si>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</si>
  <si>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</si>
  <si>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</si>
  <si>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</si>
  <si>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</si>
  <si>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</si>
  <si>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</si>
  <si>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</si>
  <si>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</si>
  <si>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</si>
  <si>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</si>
  <si>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</si>
  <si>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</si>
  <si>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</si>
  <si>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</si>
  <si>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</si>
  <si>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</si>
  <si>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</si>
  <si>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</si>
  <si>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</si>
  <si>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</si>
  <si>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</si>
  <si>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</si>
  <si>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</si>
  <si>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</si>
  <si>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</si>
  <si>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</si>
  <si>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</si>
  <si>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</si>
  <si>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</si>
  <si>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</si>
  <si>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</si>
  <si>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</si>
  <si>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</si>
  <si>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</si>
  <si>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</si>
  <si>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</si>
  <si>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</si>
  <si>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</si>
  <si>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</si>
  <si>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</si>
  <si>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</si>
  <si>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</si>
  <si>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</si>
  <si>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</si>
  <si>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</si>
  <si>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</si>
  <si>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</si>
  <si>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</si>
  <si>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</si>
  <si>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</si>
  <si>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</si>
  <si>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</si>
  <si>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</si>
  <si>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</si>
  <si>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</si>
  <si>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</si>
  <si>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</si>
  <si>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</si>
  <si>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</si>
  <si>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</si>
  <si>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</si>
  <si>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</si>
  <si>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</si>
  <si>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</si>
  <si>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</si>
  <si>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</si>
  <si>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</si>
  <si>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</si>
  <si>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</si>
  <si>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</si>
  <si>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</si>
  <si>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</si>
  <si>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</si>
  <si>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</si>
  <si>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</si>
  <si>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</si>
  <si>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</si>
  <si>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</si>
  <si>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</si>
  <si>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</si>
  <si>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</si>
  <si>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</si>
  <si>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</si>
  <si>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</si>
  <si>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</si>
  <si>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</si>
  <si>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</si>
  <si>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</si>
  <si>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</si>
  <si>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</si>
  <si>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</si>
  <si>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</si>
  <si>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</si>
  <si>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</si>
  <si>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</si>
  <si>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</si>
  <si>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</si>
  <si>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</si>
  <si>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</si>
  <si>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</si>
  <si>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</si>
  <si>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</si>
  <si>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</si>
  <si>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</si>
  <si>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</si>
  <si>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</si>
  <si>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</si>
  <si>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</si>
  <si>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</si>
  <si>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</si>
  <si>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</si>
  <si>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</si>
  <si>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</si>
  <si>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</si>
  <si>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</si>
  <si>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</si>
  <si>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</si>
  <si>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</si>
  <si>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</si>
  <si>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</si>
  <si>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</si>
  <si>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</si>
  <si>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</si>
  <si>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</si>
  <si>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</si>
  <si>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</si>
  <si>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</si>
  <si>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</si>
  <si>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</si>
  <si>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</si>
  <si>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</si>
  <si>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</si>
  <si>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</si>
  <si>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</si>
  <si>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</si>
  <si>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</si>
  <si>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</si>
  <si>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</si>
  <si>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</si>
  <si>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</si>
  <si>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</si>
  <si>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</si>
  <si>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</si>
  <si>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</si>
  <si>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</si>
  <si>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</si>
  <si>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</si>
  <si>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</si>
  <si>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</si>
  <si>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</si>
  <si>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</si>
  <si>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</si>
  <si>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</si>
  <si>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</si>
  <si>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</si>
  <si>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</si>
  <si>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</si>
  <si>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</si>
  <si>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</si>
  <si>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</si>
  <si>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</si>
  <si>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</si>
  <si>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</si>
  <si>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</si>
  <si>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</si>
  <si>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</si>
  <si>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</si>
  <si>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</si>
  <si>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</si>
  <si>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</si>
  <si>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</si>
  <si>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</si>
  <si>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</si>
  <si>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</si>
  <si>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</si>
  <si>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</si>
  <si>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</si>
  <si>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</si>
  <si>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</si>
  <si>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</si>
  <si>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</si>
  <si>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</si>
  <si>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</si>
  <si>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</si>
  <si>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</si>
  <si>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</si>
  <si>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</si>
  <si>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</si>
  <si>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</si>
  <si>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</si>
  <si>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</si>
  <si>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</si>
  <si>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</si>
  <si>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</si>
  <si>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</si>
  <si>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</si>
  <si>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</si>
  <si>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</si>
  <si>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</si>
  <si>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</si>
  <si>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</si>
  <si>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</si>
  <si>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</si>
  <si>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</si>
  <si>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</si>
  <si>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</si>
  <si>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</si>
  <si>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</si>
  <si>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</si>
  <si>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</si>
  <si>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</si>
  <si>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</si>
  <si>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</si>
  <si>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</si>
  <si>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</si>
  <si>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</si>
  <si>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</si>
  <si>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</si>
  <si>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</si>
  <si>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</si>
  <si>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</si>
  <si>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</si>
  <si>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</si>
  <si>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</si>
  <si>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</si>
  <si>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</si>
  <si>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</si>
  <si>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</si>
  <si>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</si>
  <si>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</si>
  <si>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</si>
  <si>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</si>
  <si>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</si>
  <si>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</si>
  <si>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</si>
  <si>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</si>
  <si>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</si>
  <si>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</si>
  <si>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</si>
  <si>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</si>
  <si>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</si>
  <si>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</si>
  <si>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</si>
  <si>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</si>
  <si>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</si>
  <si>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</si>
  <si>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</si>
  <si>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</si>
  <si>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</si>
  <si>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</si>
  <si>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</si>
  <si>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</si>
  <si>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</si>
  <si>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</si>
  <si>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</si>
  <si>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</si>
  <si>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</si>
  <si>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</si>
  <si>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</si>
  <si>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</si>
  <si>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</si>
  <si>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</si>
  <si>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</si>
  <si>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</si>
  <si>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</si>
  <si>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</si>
  <si>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</si>
  <si>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</si>
  <si>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</si>
  <si>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</si>
  <si>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</si>
  <si>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</si>
  <si>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</si>
  <si>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</si>
  <si>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</si>
  <si>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</si>
  <si>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</si>
  <si>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</si>
  <si>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</si>
  <si>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</si>
  <si>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</si>
  <si>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</si>
  <si>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</si>
  <si>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</si>
  <si>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</si>
  <si>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</si>
  <si>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</si>
  <si>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</si>
  <si>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</si>
  <si>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</si>
  <si>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</si>
  <si>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</si>
  <si>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</si>
  <si>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</si>
  <si>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</si>
  <si>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</si>
  <si>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</si>
  <si>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</si>
  <si>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</si>
  <si>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</si>
  <si>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</si>
  <si>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</si>
  <si>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</si>
  <si>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</si>
  <si>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</si>
  <si>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</si>
  <si>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</si>
  <si>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</si>
  <si>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</si>
  <si>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</si>
  <si>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</si>
  <si>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</si>
  <si>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</si>
  <si>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</si>
  <si>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</si>
  <si>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</si>
  <si>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</si>
  <si>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</si>
  <si>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</si>
  <si>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</si>
  <si>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</si>
  <si>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</si>
  <si>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</si>
  <si>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</si>
  <si>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</si>
  <si>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</si>
  <si>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</si>
  <si>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</si>
  <si>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</si>
  <si>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</si>
  <si>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</si>
  <si>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</si>
  <si>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</si>
  <si>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</si>
  <si>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</si>
  <si>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</si>
  <si>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</si>
  <si>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</si>
  <si>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</si>
  <si>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</si>
  <si>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</si>
  <si>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</si>
  <si>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</si>
  <si>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</si>
  <si>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</si>
  <si>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</si>
  <si>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</si>
  <si>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</si>
  <si>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</si>
  <si>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</si>
  <si>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</si>
  <si>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</si>
  <si>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</si>
  <si>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</si>
  <si>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</si>
  <si>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</si>
  <si>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</si>
  <si>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</si>
  <si>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</si>
  <si>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</si>
  <si>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</si>
  <si>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</si>
  <si>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</si>
  <si>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</si>
  <si>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</si>
  <si>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</si>
  <si>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</si>
  <si>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</si>
  <si>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</si>
  <si>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</si>
  <si>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</si>
  <si>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</si>
  <si>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</si>
  <si>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</si>
  <si>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</si>
  <si>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</si>
  <si>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</si>
  <si>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</si>
  <si>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</si>
  <si>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</si>
  <si>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</si>
  <si>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</si>
  <si>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</si>
  <si>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</si>
  <si>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</si>
  <si>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</si>
  <si>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</si>
  <si>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</si>
  <si>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</si>
  <si>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</si>
  <si>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</si>
  <si>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</si>
  <si>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</si>
  <si>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</si>
  <si>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</si>
  <si>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</si>
  <si>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</si>
  <si>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</si>
  <si>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</si>
  <si>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</si>
  <si>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</si>
  <si>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</si>
  <si>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</si>
  <si>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</si>
  <si>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</si>
  <si>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</si>
  <si>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</si>
  <si>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</si>
  <si>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</si>
  <si>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</si>
  <si>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</si>
  <si>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</si>
  <si>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</si>
  <si>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</si>
  <si>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</si>
  <si>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</si>
  <si>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</si>
  <si>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</si>
  <si>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</si>
  <si>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</si>
  <si>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</si>
  <si>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</si>
  <si>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</si>
  <si>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</si>
  <si>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</si>
  <si>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</si>
  <si>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</si>
  <si>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</si>
  <si>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</si>
  <si>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</si>
  <si>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</si>
  <si>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</si>
  <si>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</si>
  <si>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</si>
  <si>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</si>
  <si>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</si>
  <si>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</si>
  <si>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</si>
  <si>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</si>
  <si>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</si>
  <si>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</si>
  <si>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</si>
  <si>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</si>
  <si>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</si>
  <si>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</si>
  <si>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</si>
  <si>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</si>
  <si>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</si>
  <si>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</si>
  <si>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</si>
  <si>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</si>
  <si>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</si>
  <si>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</si>
  <si>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</si>
  <si>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</si>
  <si>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</si>
  <si>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</si>
  <si>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</si>
  <si>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</si>
  <si>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</si>
  <si>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</si>
  <si>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</si>
  <si>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</si>
  <si>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</si>
  <si>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</si>
  <si>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</si>
  <si>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</si>
  <si>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</si>
  <si>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</si>
  <si>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</si>
  <si>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</si>
  <si>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</si>
  <si>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</si>
  <si>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</si>
  <si>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</si>
  <si>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</si>
  <si>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</si>
  <si>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</si>
  <si>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</si>
  <si>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</si>
  <si>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</si>
  <si>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</si>
  <si>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</si>
  <si>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</si>
  <si>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</si>
  <si>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</si>
  <si>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</si>
  <si>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</si>
  <si>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</si>
  <si>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</si>
  <si>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</si>
  <si>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</si>
  <si>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</si>
  <si>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</si>
  <si>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</si>
  <si>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</si>
  <si>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</si>
  <si>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</si>
  <si>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</si>
  <si>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</si>
  <si>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</si>
  <si>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</si>
  <si>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</si>
  <si>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</si>
  <si>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</si>
  <si>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</si>
  <si>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</si>
  <si>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</si>
  <si>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</si>
  <si>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</si>
  <si>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</si>
  <si>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</si>
  <si>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</si>
  <si>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</si>
  <si>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</si>
  <si>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</si>
  <si>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</si>
  <si>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</si>
  <si>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</si>
  <si>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</si>
  <si>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</si>
  <si>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</si>
  <si>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</si>
  <si>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</si>
  <si>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</si>
  <si>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</si>
  <si>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</si>
  <si>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</si>
  <si>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</si>
  <si>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</si>
  <si>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</si>
  <si>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</si>
  <si>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</si>
  <si>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</si>
  <si>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</si>
  <si>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</si>
  <si>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</si>
  <si>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</si>
  <si>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</si>
  <si>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</si>
  <si>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</si>
  <si>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</si>
  <si>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</si>
  <si>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</si>
  <si>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</si>
  <si>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</si>
  <si>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</si>
  <si>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</si>
  <si>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</si>
  <si>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</si>
  <si>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</si>
  <si>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</si>
  <si>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</si>
  <si>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</si>
  <si>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</si>
  <si>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</si>
  <si>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</si>
  <si>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</si>
  <si>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</si>
  <si>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</si>
  <si>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</si>
  <si>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</si>
  <si>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</si>
  <si>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</si>
  <si>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</si>
  <si>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</si>
  <si>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</si>
  <si>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</si>
  <si>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</si>
  <si>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</si>
  <si>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</si>
  <si>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</si>
  <si>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</si>
  <si>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</si>
  <si>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</si>
  <si>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</si>
  <si>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</si>
  <si>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</si>
  <si>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</si>
  <si>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</si>
  <si>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</si>
  <si>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</si>
  <si>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</si>
  <si>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</si>
  <si>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</si>
  <si>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</si>
  <si>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</si>
  <si>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</si>
  <si>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</si>
  <si>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</si>
  <si>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</si>
  <si>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</si>
  <si>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</si>
  <si>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</si>
  <si>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</si>
  <si>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</si>
  <si>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</si>
  <si>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</si>
  <si>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</si>
  <si>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</si>
  <si>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</si>
  <si>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</si>
  <si>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</si>
  <si>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</si>
  <si>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</si>
  <si>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</si>
  <si>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</si>
  <si>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</si>
  <si>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</si>
  <si>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</si>
  <si>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</si>
  <si>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</si>
  <si>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</si>
  <si>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</si>
  <si>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</si>
  <si>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</si>
  <si>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</si>
  <si>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</si>
  <si>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</si>
  <si>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</si>
  <si>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</si>
  <si>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</si>
  <si>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</si>
  <si>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</si>
  <si>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</si>
  <si>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</si>
  <si>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</si>
  <si>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</si>
  <si>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</si>
  <si>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</si>
  <si>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</si>
  <si>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</si>
  <si>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</si>
  <si>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</si>
  <si>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</si>
  <si>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</si>
  <si>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</si>
  <si>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</si>
  <si>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</si>
  <si>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</si>
  <si>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</si>
  <si>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</si>
  <si>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</si>
  <si>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</si>
  <si>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</si>
  <si>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</si>
  <si>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</si>
  <si>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</si>
  <si>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</si>
  <si>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</si>
  <si>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</si>
  <si>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</si>
  <si>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</si>
  <si>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</si>
  <si>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</si>
  <si>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</si>
  <si>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</si>
  <si>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</si>
  <si>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</si>
  <si>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</si>
  <si>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</si>
  <si>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</si>
  <si>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</si>
  <si>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</si>
  <si>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</si>
  <si>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</si>
  <si>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</si>
  <si>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</si>
  <si>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</si>
  <si>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</si>
  <si>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</si>
  <si>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</si>
  <si>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</si>
  <si>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</si>
  <si>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</si>
  <si>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</si>
  <si>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</si>
  <si>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</si>
  <si>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</si>
  <si>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</si>
  <si>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</si>
  <si>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</si>
  <si>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</si>
  <si>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</si>
  <si>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</si>
  <si>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</si>
  <si>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</si>
  <si>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</si>
  <si>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</si>
  <si>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</si>
  <si>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</si>
  <si>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</si>
  <si>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</si>
  <si>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</si>
  <si>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</si>
  <si>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</si>
  <si>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</si>
  <si>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</si>
  <si>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</si>
  <si>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</si>
  <si>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</si>
  <si>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</si>
  <si>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</si>
  <si>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</si>
  <si>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</si>
  <si>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</si>
  <si>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</si>
  <si>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</si>
  <si>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</si>
  <si>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</si>
  <si>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</si>
  <si>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</si>
  <si>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</si>
  <si>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</si>
  <si>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</si>
  <si>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</si>
  <si>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</si>
  <si>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</si>
  <si>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</si>
  <si>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</si>
  <si>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</si>
  <si>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</si>
  <si>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</si>
  <si>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</si>
  <si>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</si>
  <si>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</si>
  <si>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</si>
  <si>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</si>
  <si>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</si>
  <si>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</si>
  <si>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</si>
  <si>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</si>
  <si>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</si>
  <si>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</si>
  <si>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</si>
  <si>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</si>
  <si>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</si>
  <si>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</si>
  <si>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</si>
  <si>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</si>
  <si>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</si>
  <si>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</si>
  <si>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</si>
  <si>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</si>
  <si>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</si>
  <si>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</si>
  <si>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</si>
  <si>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</si>
  <si>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</si>
  <si>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</si>
  <si>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</si>
  <si>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</si>
  <si>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</si>
  <si>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</si>
  <si>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</si>
  <si>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</si>
  <si>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</si>
  <si>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</si>
  <si>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</si>
  <si>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</si>
  <si>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</si>
  <si>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</si>
  <si>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</si>
  <si>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</si>
  <si>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</si>
  <si>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</si>
  <si>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</si>
  <si>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</si>
  <si>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</si>
  <si>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</si>
  <si>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</si>
  <si>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</si>
  <si>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</si>
  <si>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</si>
  <si>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</si>
  <si>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</si>
  <si>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</si>
  <si>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</si>
  <si>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</si>
  <si>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</si>
  <si>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</si>
  <si>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</si>
  <si>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</si>
  <si>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</si>
  <si>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</si>
  <si>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</si>
  <si>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</si>
  <si>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</si>
  <si>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</si>
  <si>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</si>
  <si>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</si>
  <si>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</si>
  <si>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</si>
  <si>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</si>
  <si>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</si>
  <si>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</si>
  <si>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</si>
  <si>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</si>
  <si>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</si>
  <si>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</si>
  <si>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</si>
  <si>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</si>
  <si>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</si>
  <si>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</si>
  <si>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</si>
  <si>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</si>
  <si>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</si>
  <si>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</si>
  <si>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</si>
  <si>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</si>
  <si>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</si>
  <si>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</si>
  <si>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</si>
  <si>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</si>
  <si>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</si>
  <si>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</si>
  <si>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</si>
  <si>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</si>
  <si>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</si>
  <si>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</si>
  <si>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</si>
  <si>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</si>
  <si>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</si>
  <si>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</si>
  <si>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</si>
  <si>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</si>
  <si>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</si>
  <si>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</si>
  <si>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</si>
  <si>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</si>
  <si>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</si>
  <si>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</si>
  <si>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</si>
  <si>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</si>
  <si>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</si>
  <si>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</si>
  <si>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</si>
  <si>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</si>
  <si>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</si>
  <si>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</si>
  <si>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</si>
  <si>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</si>
  <si>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</si>
  <si>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</si>
  <si>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</si>
  <si>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</si>
  <si>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</si>
  <si>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</si>
  <si>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</si>
  <si>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</si>
  <si>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</si>
  <si>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</si>
  <si>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</si>
  <si>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</si>
  <si>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</si>
  <si>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</si>
  <si>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</si>
  <si>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</si>
  <si>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</si>
  <si>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</si>
  <si>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</si>
  <si>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</si>
  <si>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</si>
  <si>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</si>
  <si>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</si>
  <si>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</si>
  <si>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</si>
  <si>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</si>
  <si>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</si>
  <si>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</si>
  <si>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</si>
  <si>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</si>
  <si>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</si>
  <si>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</si>
  <si>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</si>
  <si>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</si>
  <si>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</si>
  <si>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</si>
  <si>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</si>
  <si>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</si>
  <si>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</si>
  <si>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</si>
  <si>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</si>
  <si>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</si>
  <si>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</si>
  <si>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</si>
  <si>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</si>
  <si>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</si>
  <si>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</si>
  <si>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</si>
  <si>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</si>
  <si>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</si>
  <si>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</si>
  <si>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</si>
  <si>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</si>
  <si>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</si>
  <si>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</si>
  <si>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</si>
  <si>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</si>
  <si>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</si>
  <si>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</si>
  <si>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</si>
  <si>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</si>
  <si>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</si>
  <si>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</si>
  <si>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</si>
  <si>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</si>
  <si>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</si>
  <si>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</si>
  <si>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</si>
  <si>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</si>
  <si>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</si>
  <si>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</si>
  <si>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</si>
  <si>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</si>
  <si>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</si>
  <si>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</si>
  <si>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</si>
  <si>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</si>
  <si>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</si>
  <si>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</si>
  <si>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</si>
  <si>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</si>
  <si>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</si>
  <si>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</si>
  <si>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</si>
  <si>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</si>
  <si>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</si>
  <si>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</si>
  <si>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</si>
  <si>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</si>
  <si>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</si>
  <si>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</si>
  <si>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</si>
  <si>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</si>
  <si>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</si>
  <si>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</si>
  <si>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</si>
  <si>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</si>
  <si>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</si>
  <si>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</si>
  <si>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</si>
  <si>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</si>
  <si>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</si>
  <si>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</si>
  <si>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</si>
  <si>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</si>
  <si>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</si>
  <si>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</si>
  <si>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</si>
  <si>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</si>
  <si>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</si>
  <si>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</si>
  <si>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</si>
  <si>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</si>
  <si>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</si>
  <si>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</si>
  <si>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</si>
  <si>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</si>
  <si>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</si>
  <si>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</si>
  <si>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</si>
  <si>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</si>
  <si>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</si>
  <si>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</si>
  <si>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</si>
  <si>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</si>
  <si>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</si>
  <si>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</si>
  <si>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</si>
  <si>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</si>
  <si>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</si>
  <si>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</si>
  <si>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</si>
  <si>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</si>
  <si>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</si>
  <si>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</si>
  <si>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</si>
  <si>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</si>
  <si>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</si>
  <si>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</si>
  <si>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</si>
  <si>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</si>
  <si>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</si>
  <si>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</si>
  <si>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</si>
  <si>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</si>
  <si>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</si>
  <si>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</si>
  <si>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</si>
  <si>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</si>
  <si>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</si>
  <si>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</si>
  <si>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</si>
  <si>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</si>
  <si>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</si>
  <si>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</si>
  <si>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</si>
  <si>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</si>
  <si>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</si>
  <si>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</si>
  <si>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</si>
  <si>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</si>
  <si>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</si>
  <si>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</si>
  <si>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</si>
  <si>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</si>
  <si>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</si>
  <si>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</si>
  <si>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</si>
  <si>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</si>
  <si>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</si>
  <si>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</si>
  <si>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</si>
  <si>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</si>
  <si>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</si>
  <si>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</si>
  <si>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</si>
  <si>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</si>
  <si>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</si>
  <si>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</si>
  <si>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</si>
  <si>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</si>
  <si>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</si>
  <si>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</si>
  <si>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</si>
  <si>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</si>
  <si>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</si>
  <si>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</si>
  <si>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</si>
  <si>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</si>
  <si>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</si>
  <si>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</si>
  <si>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</si>
  <si>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</si>
  <si>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</si>
  <si>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</si>
  <si>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</si>
  <si>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</si>
  <si>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</si>
  <si>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</si>
  <si>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</si>
  <si>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</si>
  <si>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</si>
  <si>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</si>
  <si>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</si>
  <si>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</si>
  <si>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</si>
  <si>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</si>
  <si>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</si>
  <si>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</si>
  <si>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</si>
  <si>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</si>
  <si>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</si>
  <si>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</si>
  <si>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</si>
  <si>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</si>
  <si>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</si>
  <si>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</si>
  <si>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</si>
  <si>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</si>
  <si>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</si>
  <si>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</si>
  <si>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</si>
  <si>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</si>
  <si>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</si>
  <si>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</si>
  <si>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</si>
  <si>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</si>
  <si>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</si>
  <si>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</si>
  <si>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</si>
  <si>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</si>
  <si>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</si>
  <si>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</si>
  <si>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</si>
  <si>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</si>
  <si>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</si>
  <si>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</si>
  <si>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</si>
  <si>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</si>
  <si>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</si>
  <si>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</si>
  <si>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</si>
  <si>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</si>
  <si>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</si>
  <si>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</si>
  <si>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</si>
  <si>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</si>
  <si>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</si>
  <si>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</si>
  <si>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</si>
  <si>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</si>
  <si>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</si>
  <si>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</si>
  <si>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</si>
  <si>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</si>
  <si>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</si>
  <si>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</si>
  <si>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</si>
  <si>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</si>
  <si>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</si>
  <si>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</si>
  <si>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</si>
  <si>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</si>
  <si>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</si>
  <si>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</si>
  <si>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</si>
  <si>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</si>
  <si>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</si>
  <si>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</si>
  <si>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</si>
  <si>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</si>
  <si>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</si>
  <si>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</si>
  <si>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</si>
  <si>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</si>
  <si>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</si>
  <si>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</si>
  <si>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</si>
  <si>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</si>
  <si>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</si>
  <si>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</si>
  <si>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</si>
  <si>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</si>
  <si>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</si>
  <si>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</si>
  <si>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</si>
  <si>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</si>
  <si>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</si>
  <si>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</si>
  <si>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</si>
  <si>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</si>
  <si>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</si>
  <si>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</si>
  <si>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</si>
  <si>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</si>
  <si>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</si>
  <si>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</si>
  <si>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</si>
  <si>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</si>
  <si>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</si>
  <si>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</si>
  <si>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</si>
  <si>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</si>
  <si>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</si>
  <si>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</si>
  <si>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</si>
  <si>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</si>
  <si>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</si>
  <si>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</si>
  <si>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</si>
  <si>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</si>
  <si>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</si>
  <si>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</si>
  <si>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</si>
  <si>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</si>
  <si>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</si>
  <si>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</si>
  <si>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</si>
  <si>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</si>
  <si>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</si>
  <si>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</si>
  <si>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</si>
  <si>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</si>
  <si>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</si>
  <si>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</si>
  <si>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</si>
  <si>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</si>
  <si>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</si>
  <si>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</si>
  <si>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</si>
  <si>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</si>
  <si>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</si>
  <si>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</si>
  <si>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</si>
  <si>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</si>
  <si>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</si>
  <si>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</si>
  <si>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</si>
  <si>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</si>
  <si>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</si>
  <si>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</si>
  <si>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</si>
  <si>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</si>
  <si>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</si>
  <si>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</si>
  <si>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</si>
  <si>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</si>
  <si>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</si>
  <si>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</si>
  <si>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</si>
  <si>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</si>
  <si>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</si>
  <si>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</si>
  <si>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</si>
  <si>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</si>
  <si>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</si>
  <si>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</si>
  <si>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</si>
  <si>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</si>
  <si>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</si>
  <si>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</si>
  <si>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</si>
  <si>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</si>
  <si>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</si>
  <si>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</si>
  <si>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</si>
  <si>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</si>
  <si>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</si>
  <si>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</si>
  <si>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</si>
  <si>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</si>
  <si>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</si>
  <si>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</si>
  <si>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</si>
  <si>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</si>
  <si>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</si>
  <si>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</si>
  <si>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</si>
  <si>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</si>
  <si>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</si>
  <si>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</si>
  <si>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</si>
  <si>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</si>
  <si>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</si>
  <si>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</si>
  <si>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</si>
  <si>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</si>
  <si>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</si>
  <si>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</si>
  <si>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</si>
  <si>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</si>
  <si>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</si>
  <si>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</si>
  <si>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</si>
  <si>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</si>
  <si>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</si>
  <si>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</si>
  <si>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</si>
  <si>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</si>
  <si>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</si>
  <si>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</si>
  <si>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</si>
  <si>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</si>
  <si>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</si>
  <si>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</si>
  <si>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</si>
  <si>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</si>
  <si>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</si>
  <si>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</si>
  <si>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</si>
  <si>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</si>
  <si>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</si>
  <si>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</si>
  <si>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</si>
  <si>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</si>
  <si>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</si>
  <si>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</si>
  <si>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</si>
  <si>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</si>
  <si>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</si>
  <si>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</si>
  <si>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</si>
  <si>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</si>
  <si>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</si>
  <si>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</si>
  <si>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</si>
  <si>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</si>
  <si>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</si>
  <si>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</si>
  <si>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</si>
  <si>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</si>
  <si>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</si>
  <si>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</si>
  <si>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</si>
  <si>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</si>
  <si>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</si>
  <si>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</si>
  <si>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</si>
  <si>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</si>
  <si>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</si>
  <si>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</si>
  <si>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</si>
  <si>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</si>
  <si>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</si>
  <si>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</si>
  <si>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</si>
  <si>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</si>
  <si>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</si>
  <si>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</si>
  <si>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</si>
  <si>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</si>
  <si>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</si>
  <si>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</si>
  <si>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</si>
  <si>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</si>
  <si>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</si>
  <si>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</si>
  <si>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</si>
  <si>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</si>
  <si>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</si>
  <si>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</si>
  <si>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</si>
  <si>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</si>
  <si>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</si>
  <si>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</si>
  <si>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</si>
  <si>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</si>
  <si>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</si>
  <si>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</si>
  <si>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</si>
  <si>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</si>
  <si>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</si>
  <si>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</si>
  <si>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</si>
  <si>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</si>
  <si>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</si>
  <si>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</si>
  <si>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</si>
  <si>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</si>
  <si>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</si>
  <si>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</si>
  <si>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</si>
  <si>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</si>
  <si>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</si>
  <si>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</si>
  <si>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</si>
  <si>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</si>
  <si>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</si>
  <si>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</si>
  <si>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</si>
  <si>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</si>
  <si>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</si>
  <si>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</si>
  <si>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</si>
  <si>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</si>
  <si>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</si>
  <si>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</si>
  <si>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</si>
  <si>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</si>
  <si>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</si>
  <si>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</si>
  <si>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</si>
  <si>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</si>
  <si>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</si>
  <si>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</si>
  <si>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</si>
  <si>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</si>
  <si>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</si>
  <si>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</si>
  <si>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</si>
  <si>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</si>
  <si>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</si>
  <si>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</si>
  <si>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</si>
  <si>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</si>
  <si>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</si>
  <si>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</si>
  <si>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</si>
  <si>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</si>
  <si>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</si>
  <si>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</si>
  <si>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</si>
  <si>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</si>
  <si>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</si>
  <si>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</si>
  <si>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</si>
  <si>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</si>
  <si>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</si>
  <si>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</si>
  <si>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</si>
  <si>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</si>
  <si>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</si>
  <si>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</si>
  <si>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</si>
  <si>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</si>
  <si>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</si>
  <si>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</si>
  <si>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</si>
  <si>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</si>
  <si>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</si>
  <si>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</si>
  <si>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</si>
  <si>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</si>
  <si>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</si>
  <si>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</si>
  <si>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</si>
  <si>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</si>
  <si>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</si>
  <si>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</si>
  <si>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</si>
  <si>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</si>
  <si>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</si>
  <si>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</si>
  <si>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</si>
  <si>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</si>
  <si>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</si>
  <si>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</si>
  <si>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</si>
  <si>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</si>
  <si>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</si>
  <si>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</si>
  <si>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</si>
  <si>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</si>
  <si>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</si>
  <si>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</si>
  <si>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</si>
  <si>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</si>
  <si>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</si>
  <si>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</si>
  <si>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</si>
  <si>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</si>
  <si>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</si>
  <si>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</si>
  <si>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</si>
  <si>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</si>
  <si>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</si>
  <si>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</si>
  <si>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</si>
  <si>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</si>
  <si>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</si>
  <si>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</si>
  <si>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</si>
  <si>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</si>
  <si>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</si>
  <si>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</si>
  <si>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</si>
  <si>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</si>
  <si>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</si>
  <si>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</si>
  <si>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</si>
  <si>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</si>
  <si>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</si>
  <si>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</si>
  <si>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</si>
  <si>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</si>
  <si>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</si>
  <si>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</si>
  <si>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</si>
  <si>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</si>
  <si>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</si>
  <si>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</si>
  <si>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</si>
  <si>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</si>
  <si>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</si>
  <si>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</si>
  <si>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</si>
  <si>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</si>
  <si>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</si>
  <si>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</si>
  <si>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</si>
  <si>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</si>
  <si>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</si>
  <si>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</si>
  <si>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</si>
  <si>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</si>
  <si>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</si>
  <si>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</si>
  <si>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</si>
  <si>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</si>
  <si>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</si>
  <si>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</si>
  <si>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</si>
  <si>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</si>
  <si>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</si>
  <si>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</si>
  <si>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</si>
  <si>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</si>
  <si>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</si>
  <si>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</si>
  <si>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</si>
  <si>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</si>
  <si>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</si>
  <si>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</si>
  <si>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</si>
  <si>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</si>
  <si>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</si>
  <si>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</si>
  <si>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</si>
  <si>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</si>
  <si>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</si>
  <si>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</si>
  <si>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</si>
  <si>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</si>
  <si>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</si>
  <si>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</si>
  <si>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</si>
  <si>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</si>
  <si>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</si>
  <si>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</si>
  <si>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</si>
  <si>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</si>
  <si>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</si>
  <si>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</si>
  <si>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</si>
  <si>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</si>
  <si>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</si>
  <si>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</si>
  <si>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</si>
  <si>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</si>
  <si>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</si>
  <si>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</si>
  <si>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</si>
  <si>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</si>
  <si>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</si>
  <si>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</si>
  <si>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</si>
  <si>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</si>
  <si>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</si>
  <si>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</si>
  <si>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</si>
  <si>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</si>
  <si>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</si>
  <si>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</si>
  <si>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</si>
  <si>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</si>
  <si>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</si>
  <si>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</si>
  <si>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</si>
  <si>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</si>
  <si>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</si>
  <si>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</si>
  <si>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</si>
  <si>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</si>
  <si>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</si>
  <si>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</si>
  <si>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</si>
  <si>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</si>
  <si>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</si>
  <si>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</si>
  <si>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</si>
  <si>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</si>
  <si>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</si>
  <si>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</si>
  <si>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</si>
  <si>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</si>
  <si>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</si>
  <si>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</si>
  <si>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</si>
  <si>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</si>
  <si>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</si>
  <si>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</si>
  <si>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</si>
  <si>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</si>
  <si>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</si>
  <si>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</si>
  <si>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</si>
  <si>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</si>
  <si>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</si>
  <si>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</si>
  <si>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</si>
  <si>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</si>
  <si>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</si>
  <si>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</si>
  <si>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</si>
  <si>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</si>
  <si>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</si>
  <si>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</si>
  <si>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</si>
  <si>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</si>
  <si>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</si>
  <si>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</si>
  <si>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</si>
  <si>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</si>
  <si>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</si>
  <si>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</si>
  <si>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</si>
  <si>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</si>
  <si>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</si>
  <si>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</si>
  <si>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</si>
  <si>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</si>
  <si>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</si>
  <si>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</si>
  <si>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</si>
  <si>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</si>
  <si>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</si>
  <si>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</si>
  <si>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</si>
  <si>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</si>
  <si>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</si>
  <si>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</si>
  <si>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</si>
  <si>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</si>
  <si>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</si>
  <si>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</si>
  <si>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</si>
  <si>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</si>
  <si>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</si>
  <si>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</si>
  <si>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</si>
  <si>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</si>
  <si>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</si>
  <si>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</si>
  <si>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</si>
  <si>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</si>
  <si>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</si>
  <si>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</si>
  <si>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</si>
  <si>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</si>
  <si>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</si>
  <si>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</si>
  <si>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</si>
  <si>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</si>
  <si>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</si>
  <si>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</si>
  <si>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</si>
  <si>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</si>
  <si>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</si>
  <si>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</si>
  <si>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</si>
  <si>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</si>
  <si>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</si>
  <si>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</si>
  <si>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</si>
  <si>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</si>
  <si>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</si>
  <si>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</si>
  <si>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</si>
  <si>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</si>
  <si>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</si>
  <si>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</si>
  <si>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</si>
  <si>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</si>
  <si>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</si>
  <si>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</si>
  <si>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</si>
  <si>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</si>
  <si>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</si>
  <si>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</si>
  <si>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</si>
  <si>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</si>
  <si>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</si>
  <si>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</si>
  <si>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</si>
  <si>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</si>
  <si>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</si>
  <si>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</si>
  <si>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</si>
  <si>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</si>
  <si>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</si>
  <si>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</si>
  <si>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</si>
  <si>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</si>
  <si>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</si>
  <si>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</si>
  <si>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</si>
  <si>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</si>
  <si>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</si>
  <si>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</si>
  <si>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</si>
  <si>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</si>
  <si>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</si>
  <si>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</si>
  <si>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</si>
  <si>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</si>
  <si>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</si>
  <si>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</si>
  <si>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</si>
  <si>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</si>
  <si>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</si>
  <si>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</si>
  <si>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</si>
  <si>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</si>
  <si>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</si>
  <si>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</si>
  <si>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</si>
  <si>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</si>
  <si>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</si>
  <si>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</si>
  <si>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</si>
  <si>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</si>
  <si>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</si>
  <si>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</si>
  <si>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</si>
  <si>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</si>
  <si>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</si>
  <si>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</si>
  <si>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</si>
  <si>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</si>
  <si>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</si>
  <si>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</si>
  <si>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</si>
  <si>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</si>
  <si>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</si>
  <si>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</si>
  <si>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</si>
  <si>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</si>
  <si>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</si>
  <si>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</si>
  <si>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</si>
  <si>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</si>
  <si>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</si>
  <si>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</si>
  <si>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</si>
  <si>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</si>
  <si>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</si>
  <si>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</si>
  <si>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</si>
  <si>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</si>
  <si>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</si>
  <si>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</si>
  <si>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</si>
  <si>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</si>
  <si>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</si>
  <si>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</si>
  <si>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</si>
  <si>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</si>
  <si>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</si>
  <si>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</si>
  <si>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</si>
  <si>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</si>
  <si>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</si>
  <si>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</si>
  <si>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</si>
  <si>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</si>
  <si>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</si>
  <si>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</si>
  <si>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</si>
  <si>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</si>
  <si>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</si>
  <si>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</si>
  <si>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</si>
  <si>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</si>
  <si>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</si>
  <si>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</si>
  <si>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</si>
  <si>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</si>
  <si>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</si>
  <si>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</si>
  <si>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</si>
  <si>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</si>
  <si>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</si>
  <si>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</si>
  <si>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</si>
  <si>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</si>
  <si>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</si>
  <si>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</si>
  <si>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</si>
  <si>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</si>
  <si>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</si>
  <si>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</si>
  <si>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</si>
  <si>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</si>
  <si>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</si>
  <si>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</si>
  <si>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</si>
  <si>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</si>
  <si>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</si>
  <si>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</si>
  <si>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</si>
  <si>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</si>
  <si>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</si>
  <si>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</si>
  <si>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</si>
  <si>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</si>
  <si>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</si>
  <si>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</si>
  <si>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</si>
  <si>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</si>
  <si>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</si>
  <si>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</si>
  <si>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</si>
  <si>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</si>
  <si>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</si>
  <si>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</si>
  <si>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</si>
  <si>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</si>
  <si>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</si>
  <si>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</si>
  <si>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</si>
  <si>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</si>
  <si>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</si>
  <si>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</si>
  <si>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</si>
  <si>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</si>
  <si>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</si>
  <si>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</si>
  <si>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</si>
  <si>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</si>
  <si>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</si>
  <si>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</si>
  <si>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</si>
  <si>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</si>
  <si>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</si>
  <si>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</si>
  <si>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</si>
  <si>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</si>
  <si>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</si>
  <si>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</si>
  <si>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</si>
  <si>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</si>
  <si>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</si>
  <si>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</si>
  <si>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</si>
  <si>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</si>
  <si>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</si>
  <si>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</si>
  <si>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</si>
  <si>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</si>
  <si>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</si>
  <si>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</si>
  <si>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</si>
  <si>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</si>
  <si>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</si>
  <si>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</si>
  <si>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</si>
  <si>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</si>
  <si>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</si>
  <si>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</si>
  <si>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</si>
  <si>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</si>
  <si>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</si>
  <si>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</si>
  <si>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</si>
  <si>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</si>
  <si>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</si>
  <si>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</si>
  <si>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</si>
  <si>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</si>
  <si>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</si>
  <si>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</si>
  <si>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</si>
  <si>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</si>
  <si>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</si>
  <si>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</si>
  <si>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</si>
  <si>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</si>
  <si>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</si>
  <si>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</si>
  <si>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</si>
  <si>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</si>
  <si>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</si>
  <si>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</si>
  <si>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</si>
  <si>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</si>
  <si>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</si>
  <si>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</si>
  <si>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</si>
  <si>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</si>
  <si>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</si>
  <si>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</si>
  <si>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</si>
  <si>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</si>
  <si>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</si>
  <si>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</si>
  <si>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</si>
  <si>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</si>
  <si>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</si>
  <si>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</si>
  <si>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</si>
  <si>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</si>
  <si>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</si>
  <si>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</si>
  <si>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</si>
  <si>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</si>
  <si>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</si>
  <si>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</si>
  <si>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</si>
  <si>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</si>
  <si>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</si>
  <si>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</si>
  <si>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</si>
  <si>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</si>
  <si>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</si>
  <si>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</si>
  <si>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</si>
  <si>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</si>
  <si>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</si>
  <si>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</si>
  <si>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</si>
  <si>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</si>
  <si>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</si>
  <si>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</si>
  <si>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</si>
  <si>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</si>
  <si>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</si>
  <si>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</si>
  <si>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</si>
  <si>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</si>
  <si>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</si>
  <si>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</si>
  <si>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</si>
  <si>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</si>
  <si>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</si>
  <si>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</si>
  <si>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</si>
  <si>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</si>
  <si>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</si>
  <si>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</si>
  <si>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</si>
  <si>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</si>
  <si>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</si>
  <si>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</si>
  <si>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</si>
  <si>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</si>
  <si>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</si>
  <si>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</si>
  <si>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</si>
  <si>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</si>
  <si>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</si>
  <si>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</si>
  <si>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</si>
  <si>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</si>
  <si>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</si>
  <si>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</si>
  <si>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</si>
  <si>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</si>
  <si>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</si>
  <si>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</si>
  <si>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</si>
  <si>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</si>
  <si>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</si>
  <si>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</si>
  <si>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</si>
  <si>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</si>
  <si>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</si>
  <si>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</si>
  <si>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</si>
  <si>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</si>
  <si>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</si>
  <si>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</si>
  <si>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</si>
  <si>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</si>
  <si>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</si>
  <si>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</si>
  <si>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</si>
  <si>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</si>
  <si>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</si>
  <si>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</si>
  <si>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</si>
  <si>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</si>
  <si>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</si>
  <si>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</si>
  <si>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</si>
  <si>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</si>
  <si>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</si>
  <si>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</si>
  <si>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</si>
  <si>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</si>
  <si>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</si>
  <si>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</si>
  <si>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</si>
  <si>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</si>
  <si>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</si>
  <si>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</si>
  <si>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</si>
  <si>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</si>
  <si>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</si>
  <si>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</si>
  <si>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</si>
  <si>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</si>
  <si>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</si>
  <si>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</si>
  <si>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</si>
  <si>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</si>
  <si>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</si>
  <si>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</si>
  <si>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</si>
  <si>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</si>
  <si>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</si>
  <si>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</si>
  <si>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</si>
  <si>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</si>
  <si>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</si>
  <si>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</si>
  <si>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</si>
  <si>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</si>
  <si>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</si>
  <si>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</si>
  <si>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</si>
  <si>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</si>
  <si>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</si>
  <si>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</si>
  <si>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</si>
  <si>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</si>
  <si>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</si>
  <si>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</si>
  <si>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</si>
  <si>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</si>
  <si>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</si>
  <si>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</si>
  <si>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</si>
  <si>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</si>
  <si>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</si>
  <si>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</si>
  <si>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</si>
  <si>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</si>
  <si>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</si>
  <si>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</si>
  <si>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</si>
  <si>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</si>
  <si>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</si>
  <si>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</si>
  <si>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</si>
  <si>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</si>
  <si>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</si>
  <si>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</si>
  <si>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</si>
  <si>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</si>
  <si>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</si>
  <si>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</si>
  <si>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</si>
  <si>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</si>
  <si>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</si>
  <si>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</si>
  <si>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</si>
  <si>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</si>
  <si>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</si>
  <si>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</si>
  <si>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</si>
  <si>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</si>
  <si>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</si>
  <si>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</si>
  <si>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</si>
  <si>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</si>
  <si>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</si>
  <si>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</si>
  <si>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</si>
  <si>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</si>
  <si>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</si>
  <si>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</si>
  <si>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</si>
  <si>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</si>
  <si>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</si>
  <si>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</si>
  <si>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</si>
  <si>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</si>
  <si>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</si>
  <si>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</si>
  <si>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</si>
  <si>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</si>
  <si>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</si>
  <si>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</si>
  <si>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</si>
  <si>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</si>
  <si>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</si>
  <si>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</si>
  <si>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</si>
  <si>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</si>
  <si>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</si>
  <si>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</si>
  <si>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</si>
  <si>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</si>
  <si>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</si>
  <si>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</si>
  <si>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</si>
  <si>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</si>
  <si>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</si>
  <si>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</si>
  <si>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</si>
  <si>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</si>
  <si>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</si>
  <si>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</si>
  <si>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</si>
  <si>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</si>
  <si>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</si>
  <si>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</si>
  <si>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</si>
  <si>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</si>
  <si>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</si>
  <si>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</si>
  <si>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</si>
  <si>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</si>
  <si>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</si>
  <si>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</si>
  <si>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</si>
  <si>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</si>
  <si>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</si>
  <si>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</si>
  <si>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</si>
  <si>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</si>
  <si>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</si>
  <si>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</si>
  <si>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</si>
  <si>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</si>
  <si>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</si>
  <si>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</si>
  <si>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</si>
  <si>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</si>
  <si>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</si>
  <si>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</si>
  <si>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</si>
  <si>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</si>
  <si>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</si>
  <si>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</si>
  <si>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</si>
  <si>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</si>
  <si>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</si>
  <si>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</si>
  <si>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</si>
  <si>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</si>
  <si>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</si>
  <si>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</si>
  <si>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</si>
  <si>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</si>
  <si>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</si>
  <si>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</si>
  <si>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</si>
  <si>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</si>
  <si>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</si>
  <si>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</si>
  <si>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</si>
  <si>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</si>
  <si>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</si>
  <si>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</si>
  <si>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</si>
  <si>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</si>
  <si>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</si>
  <si>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</si>
  <si>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</si>
  <si>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</si>
  <si>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</si>
  <si>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</si>
  <si>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</si>
  <si>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</si>
  <si>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</si>
  <si>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</si>
  <si>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</si>
  <si>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</si>
  <si>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</si>
  <si>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</si>
  <si>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</si>
  <si>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</si>
  <si>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</si>
  <si>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</si>
  <si>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</si>
  <si>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</si>
  <si>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</si>
  <si>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</si>
  <si>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</si>
  <si>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</si>
  <si>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</si>
  <si>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</si>
  <si>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</si>
  <si>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</si>
  <si>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</si>
  <si>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</si>
  <si>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</si>
  <si>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</si>
  <si>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</si>
  <si>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</si>
  <si>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</si>
  <si>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</si>
  <si>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</si>
  <si>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</si>
  <si>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</si>
  <si>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</si>
  <si>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</si>
  <si>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</si>
  <si>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</si>
  <si>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</si>
  <si>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</si>
  <si>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</si>
  <si>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</si>
  <si>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</si>
  <si>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</si>
  <si>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</si>
  <si>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</si>
  <si>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</si>
  <si>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</si>
  <si>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</si>
  <si>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</si>
  <si>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</si>
  <si>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</si>
  <si>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</si>
  <si>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</si>
  <si>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</si>
  <si>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</si>
  <si>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</si>
  <si>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</si>
  <si>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</si>
  <si>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</si>
  <si>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</si>
  <si>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</si>
  <si>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</si>
  <si>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</si>
  <si>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</si>
  <si>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</si>
  <si>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</si>
  <si>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</si>
  <si>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</si>
  <si>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</si>
  <si>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</si>
  <si>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</si>
  <si>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</si>
  <si>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</si>
  <si>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</si>
  <si>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</si>
  <si>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</si>
  <si>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</si>
  <si>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</si>
  <si>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</si>
  <si>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</si>
  <si>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</si>
  <si>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</si>
  <si>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</si>
  <si>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</si>
  <si>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</si>
  <si>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</si>
  <si>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</si>
  <si>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</si>
  <si>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</si>
  <si>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</si>
  <si>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</si>
  <si>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</si>
  <si>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</si>
  <si>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</si>
  <si>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</si>
  <si>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</si>
  <si>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</si>
  <si>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</si>
  <si>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</si>
  <si>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</si>
  <si>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</si>
  <si>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</si>
  <si>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</si>
  <si>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</si>
  <si>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</si>
  <si>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</si>
  <si>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</si>
  <si>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</si>
  <si>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</si>
  <si>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</si>
  <si>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</si>
  <si>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</si>
  <si>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</si>
  <si>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</si>
  <si>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</si>
  <si>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</si>
  <si>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</si>
  <si>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</si>
  <si>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</si>
  <si>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</si>
  <si>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</si>
  <si>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</si>
  <si>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</si>
  <si>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</si>
  <si>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</si>
  <si>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</si>
  <si>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</si>
  <si>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</si>
  <si>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</si>
  <si>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</si>
  <si>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</si>
  <si>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</si>
  <si>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</si>
  <si>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</si>
  <si>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</si>
  <si>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</si>
  <si>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</si>
  <si>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</si>
  <si>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</si>
  <si>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</si>
  <si>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</si>
  <si>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</si>
  <si>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</si>
  <si>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</si>
  <si>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</si>
  <si>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</si>
  <si>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</si>
  <si>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</si>
  <si>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</si>
  <si>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</si>
  <si>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</si>
  <si>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</si>
  <si>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</si>
  <si>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</si>
  <si>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</si>
  <si>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</si>
  <si>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</si>
  <si>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</si>
  <si>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</si>
  <si>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</si>
  <si>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</si>
  <si>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</si>
  <si>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</si>
  <si>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</si>
  <si>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</si>
  <si>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</si>
  <si>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</si>
  <si>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</si>
  <si>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</si>
  <si>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</si>
  <si>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</si>
  <si>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</si>
  <si>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</si>
  <si>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</si>
  <si>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</si>
  <si>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</si>
  <si>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</si>
  <si>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</si>
  <si>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</si>
  <si>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</si>
  <si>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</si>
  <si>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</si>
  <si>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</si>
  <si>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</si>
  <si>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</si>
  <si>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</si>
  <si>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</si>
  <si>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</si>
  <si>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</si>
  <si>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</si>
  <si>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</si>
  <si>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</si>
  <si>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</si>
  <si>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</si>
  <si>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</si>
  <si>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</si>
  <si>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</si>
  <si>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</si>
  <si>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</si>
  <si>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</si>
  <si>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</si>
  <si>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</si>
  <si>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</si>
  <si>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</si>
  <si>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</si>
  <si>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</si>
  <si>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</si>
  <si>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</si>
  <si>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</si>
  <si>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</si>
  <si>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</si>
  <si>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</si>
  <si>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</si>
  <si>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</si>
  <si>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</si>
  <si>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</si>
  <si>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</si>
  <si>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</si>
  <si>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</si>
  <si>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</si>
  <si>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</si>
  <si>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</si>
  <si>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</si>
  <si>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</si>
  <si>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</si>
  <si>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</si>
  <si>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</si>
  <si>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</si>
  <si>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</si>
  <si>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</si>
  <si>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</si>
  <si>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</si>
  <si>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</si>
  <si>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</si>
  <si>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</si>
  <si>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</si>
  <si>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</si>
  <si>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</si>
  <si>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</si>
  <si>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</si>
  <si>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</si>
  <si>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</si>
  <si>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</si>
  <si>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</si>
  <si>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</si>
  <si>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</si>
  <si>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</si>
  <si>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</si>
  <si>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</si>
  <si>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</si>
  <si>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</si>
  <si>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</si>
  <si>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</si>
  <si>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</si>
  <si>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</si>
  <si>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</si>
  <si>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</si>
  <si>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</si>
  <si>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</si>
  <si>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</si>
  <si>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</si>
  <si>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</si>
  <si>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</si>
  <si>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</si>
  <si>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</si>
  <si>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</si>
  <si>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</si>
  <si>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</si>
  <si>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</si>
  <si>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</si>
  <si>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</si>
  <si>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</si>
  <si>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</si>
  <si>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</si>
  <si>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</si>
  <si>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</si>
  <si>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</si>
  <si>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</si>
  <si>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</si>
  <si>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</si>
  <si>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</si>
  <si>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</si>
  <si>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</si>
  <si>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</si>
  <si>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</si>
  <si>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</si>
  <si>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</si>
  <si>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</si>
  <si>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</si>
  <si>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</si>
  <si>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</si>
  <si>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</si>
  <si>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</si>
  <si>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</si>
  <si>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</si>
  <si>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</si>
  <si>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</si>
  <si>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</si>
  <si>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</si>
  <si>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</si>
  <si>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</si>
  <si>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</si>
  <si>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</si>
  <si>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</si>
  <si>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</si>
  <si>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</si>
  <si>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</si>
  <si>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</si>
  <si>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</si>
  <si>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</si>
  <si>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</si>
  <si>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</si>
  <si>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</si>
  <si>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</si>
  <si>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</si>
  <si>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</si>
  <si>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</si>
  <si>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</si>
  <si>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</si>
  <si>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</si>
  <si>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</si>
  <si>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</si>
  <si>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</si>
  <si>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</si>
  <si>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</si>
  <si>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</si>
  <si>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</si>
  <si>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</si>
  <si>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</si>
  <si>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</si>
  <si>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</si>
  <si>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</si>
  <si>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</si>
  <si>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</si>
  <si>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</si>
  <si>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</si>
  <si>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</si>
  <si>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</si>
  <si>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</si>
  <si>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</si>
  <si>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</si>
  <si>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</si>
  <si>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</si>
  <si>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</si>
  <si>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</si>
  <si>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</si>
  <si>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</si>
  <si>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</si>
  <si>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</si>
  <si>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</si>
  <si>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</si>
  <si>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</si>
  <si>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</si>
  <si>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</si>
  <si>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</si>
  <si>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</si>
  <si>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</si>
  <si>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</si>
  <si>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</si>
  <si>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</si>
  <si>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</si>
  <si>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</si>
  <si>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</si>
  <si>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</si>
  <si>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</si>
  <si>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</si>
  <si>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</si>
  <si>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</si>
  <si>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</si>
  <si>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</si>
  <si>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</si>
  <si>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</si>
  <si>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</si>
  <si>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</si>
  <si>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</si>
  <si>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</si>
  <si>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</si>
  <si>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</si>
  <si>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</si>
  <si>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</si>
  <si>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</si>
  <si>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</si>
  <si>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</si>
  <si>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</si>
  <si>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</si>
  <si>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</si>
  <si>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</si>
  <si>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</si>
  <si>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</si>
  <si>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</si>
  <si>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</si>
  <si>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</si>
  <si>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</si>
  <si>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</si>
  <si>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</si>
  <si>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</si>
  <si>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</si>
  <si>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</si>
  <si>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</si>
  <si>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</si>
  <si>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</si>
  <si>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</si>
  <si>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</si>
  <si>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</si>
  <si>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</si>
  <si>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</si>
  <si>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</si>
  <si>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</si>
  <si>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</si>
  <si>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</si>
  <si>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</si>
  <si>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</si>
  <si>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</si>
  <si>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</si>
  <si>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</si>
  <si>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</si>
  <si>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</si>
  <si>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</si>
  <si>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</si>
  <si>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</si>
  <si>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</si>
  <si>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</si>
  <si>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</si>
  <si>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</si>
  <si>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</si>
  <si>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</si>
  <si>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</si>
  <si>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</si>
  <si>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</si>
  <si>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</si>
  <si>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</si>
  <si>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</si>
  <si>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</si>
  <si>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</si>
  <si>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</si>
  <si>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</si>
  <si>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</si>
  <si>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</si>
  <si>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</si>
  <si>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</si>
  <si>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</si>
  <si>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</si>
  <si>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</si>
  <si>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</si>
  <si>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</si>
  <si>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</si>
  <si>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</si>
  <si>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</si>
  <si>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</si>
  <si>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</si>
  <si>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</si>
  <si>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</si>
  <si>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</si>
  <si>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</si>
  <si>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</si>
  <si>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</si>
  <si>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</si>
  <si>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</si>
  <si>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</si>
  <si>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</si>
  <si>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</si>
  <si>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</si>
  <si>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</si>
  <si>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</si>
  <si>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</si>
  <si>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</si>
  <si>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</si>
  <si>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</si>
  <si>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</si>
  <si>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</si>
  <si>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</si>
  <si>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</si>
  <si>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</si>
  <si>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</si>
  <si>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</si>
  <si>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</si>
  <si>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</si>
  <si>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</si>
  <si>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</si>
  <si>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</si>
  <si>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</si>
  <si>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</si>
  <si>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</si>
  <si>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</si>
  <si>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</si>
  <si>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</si>
  <si>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</si>
  <si>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</si>
  <si>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</si>
  <si>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</si>
  <si>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</si>
  <si>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</si>
  <si>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</si>
  <si>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</si>
  <si>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</si>
  <si>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</si>
  <si>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</si>
  <si>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</si>
  <si>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</si>
  <si>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</si>
  <si>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</si>
  <si>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</si>
  <si>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</si>
  <si>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</si>
  <si>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</si>
  <si>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</si>
  <si>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</si>
  <si>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</si>
  <si>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</si>
  <si>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</si>
  <si>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</si>
  <si>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</si>
  <si>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</si>
  <si>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</si>
  <si>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</si>
  <si>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</si>
  <si>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</si>
  <si>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</si>
  <si>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</si>
  <si>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</si>
  <si>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</si>
  <si>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</si>
  <si>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</si>
  <si>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</si>
  <si>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</si>
  <si>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</si>
  <si>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</si>
  <si>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</si>
  <si>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</si>
  <si>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</si>
  <si>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</si>
  <si>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</si>
  <si>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</si>
  <si>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</si>
  <si>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</si>
  <si>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</si>
  <si>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</si>
  <si>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</si>
  <si>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</si>
  <si>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</si>
  <si>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</si>
  <si>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</si>
  <si>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</si>
  <si>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</si>
  <si>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</si>
  <si>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</si>
  <si>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</si>
  <si>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</si>
  <si>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</si>
  <si>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</si>
  <si>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</si>
  <si>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</si>
  <si>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</si>
  <si>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</si>
  <si>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</si>
  <si>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</si>
  <si>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</si>
  <si>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</si>
  <si>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</si>
  <si>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</si>
  <si>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</si>
  <si>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</si>
  <si>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</si>
  <si>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</si>
  <si>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</si>
  <si>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</si>
  <si>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</si>
  <si>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</si>
  <si>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</si>
  <si>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</si>
  <si>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</si>
  <si>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</si>
  <si>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</si>
  <si>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</si>
  <si>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</si>
  <si>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</si>
  <si>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</si>
  <si>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</si>
  <si>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</si>
  <si>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</si>
  <si>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</si>
  <si>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</si>
  <si>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</si>
  <si>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</si>
  <si>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</si>
  <si>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</si>
  <si>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</si>
  <si>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</si>
  <si>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</si>
  <si>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</si>
  <si>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</si>
  <si>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</si>
  <si>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</si>
  <si>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</si>
  <si>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</si>
  <si>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</si>
  <si>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</si>
  <si>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</si>
  <si>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</si>
  <si>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</si>
  <si>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</si>
  <si>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</si>
  <si>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</si>
  <si>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</si>
  <si>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</si>
  <si>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</si>
  <si>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</si>
  <si>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</si>
  <si>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</si>
  <si>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</si>
  <si>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</si>
  <si>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</si>
  <si>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</si>
  <si>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</si>
  <si>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</si>
  <si>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</si>
  <si>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</si>
  <si>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</si>
  <si>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</si>
  <si>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</si>
  <si>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</si>
  <si>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</si>
  <si>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</si>
  <si>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</si>
  <si>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</si>
  <si>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</si>
  <si>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</si>
  <si>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</si>
  <si>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</si>
  <si>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</si>
  <si>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</si>
  <si>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</si>
  <si>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</si>
  <si>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</si>
  <si>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</si>
  <si>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</si>
  <si>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</si>
  <si>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</si>
  <si>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</si>
  <si>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</si>
  <si>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</si>
  <si>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</si>
  <si>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</si>
  <si>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</si>
  <si>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</si>
  <si>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</si>
  <si>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</si>
  <si>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</si>
  <si>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</si>
  <si>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</si>
  <si>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</si>
  <si>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</si>
  <si>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</si>
  <si>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</si>
  <si>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</si>
  <si>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</si>
  <si>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</si>
  <si>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</si>
  <si>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</si>
  <si>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</si>
  <si>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</si>
  <si>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</si>
  <si>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</si>
  <si>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</si>
  <si>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</si>
  <si>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</si>
  <si>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</si>
  <si>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</si>
  <si>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</si>
  <si>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</si>
  <si>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</si>
  <si>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</si>
  <si>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</si>
  <si>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</si>
  <si>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</si>
  <si>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</si>
  <si>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</si>
  <si>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</si>
  <si>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</si>
  <si>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</si>
  <si>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</si>
  <si>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</si>
  <si>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</si>
  <si>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</si>
  <si>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</si>
  <si>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</si>
  <si>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</si>
  <si>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</si>
  <si>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</si>
  <si>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</si>
  <si>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</si>
  <si>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</si>
  <si>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</si>
  <si>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</si>
  <si>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</si>
  <si>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</si>
  <si>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</si>
  <si>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</si>
  <si>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</si>
  <si>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</si>
  <si>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</si>
  <si>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</si>
  <si>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</si>
  <si>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</si>
  <si>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</si>
  <si>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</si>
  <si>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</si>
  <si>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</si>
  <si>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</si>
  <si>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</si>
  <si>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</si>
  <si>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</si>
  <si>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</si>
  <si>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</si>
  <si>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</si>
  <si>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</si>
  <si>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</si>
  <si>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</si>
  <si>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</si>
  <si>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</si>
  <si>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</si>
  <si>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</si>
  <si>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</si>
  <si>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</si>
  <si>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</si>
  <si>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</si>
  <si>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</si>
  <si>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</si>
  <si>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</si>
  <si>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</si>
  <si>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</si>
  <si>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</si>
  <si>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</si>
  <si>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</si>
  <si>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</si>
  <si>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</si>
  <si>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</si>
  <si>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</si>
  <si>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</si>
  <si>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</si>
  <si>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</si>
  <si>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</si>
  <si>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</si>
  <si>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</si>
  <si>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</si>
  <si>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</si>
  <si>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</si>
  <si>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</si>
  <si>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</si>
  <si>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</si>
  <si>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</si>
  <si>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</si>
  <si>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</si>
  <si>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</si>
  <si>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</si>
  <si>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</si>
  <si>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</si>
  <si>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</si>
  <si>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</si>
  <si>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</si>
  <si>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</si>
  <si>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</si>
  <si>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</si>
  <si>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</si>
  <si>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</si>
  <si>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</si>
  <si>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</si>
  <si>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</si>
  <si>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</si>
  <si>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</si>
  <si>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</si>
  <si>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</si>
  <si>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</si>
  <si>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</si>
  <si>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</si>
  <si>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</si>
  <si>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</si>
  <si>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</si>
  <si>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</si>
  <si>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</si>
  <si>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</si>
  <si>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</si>
  <si>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</si>
  <si>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</si>
  <si>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</si>
  <si>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</si>
  <si>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</si>
  <si>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</si>
  <si>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</si>
  <si>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</si>
  <si>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</si>
  <si>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</si>
  <si>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</si>
  <si>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</si>
  <si>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</si>
  <si>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</si>
  <si>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</si>
  <si>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</si>
  <si>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</si>
  <si>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</si>
  <si>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</si>
  <si>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</si>
  <si>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</si>
  <si>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</si>
  <si>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</si>
  <si>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</si>
  <si>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</si>
  <si>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</si>
  <si>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</si>
  <si>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</si>
  <si>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</si>
  <si>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</si>
  <si>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</si>
  <si>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</si>
  <si>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</si>
  <si>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</si>
  <si>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</si>
  <si>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</si>
  <si>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</si>
  <si>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</si>
  <si>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</si>
  <si>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</si>
  <si>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</si>
  <si>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</si>
  <si>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</si>
  <si>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</si>
  <si>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</si>
  <si>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</si>
  <si>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</si>
  <si>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</si>
  <si>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</si>
  <si>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</si>
  <si>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</si>
  <si>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</si>
  <si>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</si>
  <si>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</si>
  <si>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</si>
  <si>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</si>
  <si>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</si>
  <si>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</si>
  <si>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</si>
  <si>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</si>
  <si>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</si>
  <si>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</si>
  <si>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</si>
  <si>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</si>
  <si>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</si>
  <si>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</si>
  <si>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</si>
  <si>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</si>
  <si>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</si>
  <si>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</si>
  <si>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</si>
  <si>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</si>
  <si>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</si>
  <si>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</si>
  <si>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</si>
  <si>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</si>
  <si>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</si>
  <si>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</si>
  <si>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</si>
  <si>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</si>
  <si>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</si>
  <si>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</si>
  <si>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</si>
  <si>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</si>
  <si>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</si>
  <si>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</si>
  <si>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</si>
  <si>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</si>
  <si>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</si>
  <si>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</si>
  <si>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</si>
  <si>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</si>
  <si>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</si>
  <si>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</si>
  <si>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</si>
  <si>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</si>
  <si>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</si>
  <si>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</si>
  <si>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</si>
  <si>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</si>
  <si>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</si>
  <si>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</si>
  <si>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</si>
  <si>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</si>
  <si>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</si>
  <si>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</si>
  <si>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</si>
  <si>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</si>
  <si>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</si>
  <si>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</si>
  <si>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</si>
  <si>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</si>
  <si>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</si>
  <si>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</si>
  <si>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</si>
  <si>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</si>
  <si>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</si>
  <si>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</si>
  <si>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</si>
  <si>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</si>
  <si>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</si>
  <si>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</si>
  <si>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</si>
  <si>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</si>
  <si>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</si>
  <si>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</si>
  <si>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</si>
  <si>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</si>
  <si>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</si>
  <si>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</si>
  <si>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</si>
  <si>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</si>
  <si>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</si>
  <si>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</si>
  <si>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</si>
  <si>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</si>
  <si>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</si>
  <si>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</si>
  <si>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</si>
  <si>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</si>
  <si>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</si>
  <si>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</si>
  <si>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</si>
  <si>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</si>
  <si>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</si>
  <si>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</si>
  <si>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</si>
  <si>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</si>
  <si>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</si>
  <si>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</si>
  <si>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</si>
  <si>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</si>
  <si>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</si>
  <si>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</si>
  <si>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</si>
  <si>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</si>
  <si>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</si>
  <si>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</si>
  <si>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</si>
  <si>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</si>
  <si>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</si>
  <si>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</si>
  <si>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</si>
  <si>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</si>
  <si>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</si>
  <si>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</si>
  <si>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</si>
  <si>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</si>
  <si>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</si>
  <si>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</si>
  <si>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</si>
  <si>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</si>
  <si>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</si>
  <si>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</si>
  <si>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</si>
  <si>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</si>
  <si>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</si>
  <si>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</si>
  <si>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</si>
  <si>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</si>
  <si>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</si>
  <si>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</si>
  <si>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</si>
  <si>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</si>
  <si>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</si>
  <si>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</si>
  <si>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</si>
  <si>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</si>
  <si>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</si>
  <si>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</si>
  <si>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</si>
  <si>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</si>
  <si>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</si>
  <si>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</si>
  <si>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</si>
  <si>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</si>
  <si>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</si>
  <si>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</si>
  <si>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</si>
  <si>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</si>
  <si>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</si>
  <si>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</si>
  <si>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</si>
  <si>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</si>
  <si>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</si>
  <si>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</si>
  <si>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</si>
  <si>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</si>
  <si>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</si>
  <si>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</si>
  <si>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</si>
  <si>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</si>
  <si>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</si>
  <si>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</si>
  <si>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</si>
  <si>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</si>
  <si>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</si>
  <si>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</si>
  <si>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</si>
  <si>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</si>
  <si>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</si>
  <si>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</si>
  <si>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</si>
  <si>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</si>
  <si>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</si>
  <si>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</si>
  <si>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</si>
  <si>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</si>
  <si>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</si>
  <si>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</si>
  <si>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</si>
  <si>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</si>
  <si>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</si>
  <si>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</si>
  <si>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</si>
  <si>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</si>
  <si>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</si>
  <si>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</si>
  <si>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</si>
  <si>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</si>
  <si>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</si>
  <si>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</si>
  <si>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</si>
  <si>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</si>
  <si>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</si>
  <si>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</si>
  <si>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</si>
  <si>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</si>
  <si>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</si>
  <si>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</si>
  <si>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</si>
  <si>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</si>
  <si>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</si>
  <si>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</si>
  <si>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</si>
  <si>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</si>
  <si>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</si>
  <si>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</si>
  <si>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</si>
  <si>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</si>
  <si>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</si>
  <si>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</si>
  <si>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</si>
  <si>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</si>
  <si>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</si>
  <si>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</si>
  <si>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</si>
  <si>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</si>
  <si>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</si>
  <si>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</si>
  <si>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</si>
  <si>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</si>
  <si>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</si>
  <si>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</si>
  <si>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</si>
  <si>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</si>
  <si>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</si>
  <si>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</si>
  <si>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</si>
  <si>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</si>
  <si>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</si>
  <si>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</si>
  <si>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</si>
  <si>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</si>
  <si>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</si>
  <si>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</si>
  <si>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</si>
  <si>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</si>
  <si>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</si>
  <si>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</si>
  <si>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</si>
  <si>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</si>
  <si>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</si>
  <si>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</si>
  <si>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</si>
  <si>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</si>
  <si>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</si>
  <si>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</si>
  <si>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</si>
  <si>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</si>
  <si>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</si>
  <si>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</si>
  <si>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</si>
  <si>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</si>
  <si>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</si>
  <si>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</si>
  <si>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</si>
  <si>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</si>
  <si>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</si>
  <si>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</si>
  <si>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</si>
  <si>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</si>
  <si>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</si>
  <si>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</si>
  <si>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</si>
  <si>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</si>
  <si>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</si>
  <si>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</si>
  <si>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</si>
  <si>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</si>
  <si>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</si>
  <si>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</si>
  <si>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</si>
  <si>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</si>
  <si>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</si>
  <si>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</si>
  <si>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</si>
  <si>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</si>
  <si>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</si>
  <si>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</si>
  <si>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</si>
  <si>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</si>
  <si>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</si>
  <si>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</si>
  <si>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</si>
  <si>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</si>
  <si>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</si>
  <si>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</si>
  <si>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</si>
  <si>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</si>
  <si>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</si>
  <si>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</si>
  <si>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</si>
  <si>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</si>
  <si>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</si>
  <si>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</si>
  <si>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</si>
  <si>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</si>
  <si>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</si>
  <si>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</si>
  <si>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</si>
  <si>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</si>
  <si>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</si>
  <si>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</si>
  <si>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</si>
  <si>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</si>
  <si>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</si>
  <si>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</si>
  <si>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</si>
  <si>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</si>
  <si>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</si>
  <si>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</si>
  <si>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</si>
  <si>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</si>
  <si>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</si>
  <si>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</si>
  <si>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</si>
  <si>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</si>
  <si>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</si>
  <si>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</si>
  <si>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</si>
  <si>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</si>
  <si>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</si>
  <si>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</si>
  <si>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</si>
  <si>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</si>
  <si>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</si>
  <si>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</si>
  <si>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</si>
  <si>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</si>
  <si>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</si>
  <si>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</si>
  <si>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</si>
  <si>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</si>
  <si>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</si>
  <si>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</si>
  <si>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</si>
  <si>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</si>
  <si>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</si>
  <si>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</si>
  <si>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</si>
  <si>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</si>
  <si>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</si>
  <si>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</si>
  <si>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</si>
  <si>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</si>
  <si>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</si>
  <si>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</si>
  <si>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</si>
  <si>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</si>
  <si>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</si>
  <si>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</si>
  <si>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</si>
  <si>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</si>
  <si>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</si>
  <si>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</si>
  <si>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</si>
  <si>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</si>
  <si>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</si>
  <si>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</si>
  <si>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</si>
  <si>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</si>
  <si>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</si>
  <si>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</si>
  <si>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</si>
  <si>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</si>
  <si>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</si>
  <si>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</si>
  <si>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</si>
  <si>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</si>
  <si>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</si>
  <si>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</si>
  <si>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</si>
  <si>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</si>
  <si>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</si>
  <si>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</si>
  <si>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</si>
  <si>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</si>
  <si>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</si>
  <si>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</si>
  <si>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</si>
  <si>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</si>
  <si>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</si>
  <si>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</si>
  <si>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</si>
  <si>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</si>
  <si>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</si>
  <si>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</si>
  <si>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</si>
  <si>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</si>
  <si>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</si>
  <si>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</si>
  <si>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</si>
  <si>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</si>
  <si>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</si>
  <si>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</si>
  <si>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</si>
  <si>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</si>
  <si>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</si>
  <si>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</si>
  <si>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</si>
  <si>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</si>
  <si>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</si>
  <si>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</si>
  <si>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</si>
  <si>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</si>
  <si>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</si>
  <si>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</si>
  <si>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</si>
  <si>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</si>
  <si>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</si>
  <si>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</si>
  <si>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</si>
  <si>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</si>
  <si>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</si>
  <si>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</si>
  <si>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</si>
  <si>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</si>
  <si>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</si>
  <si>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</si>
  <si>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</si>
  <si>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</si>
  <si>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</si>
  <si>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</si>
  <si>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</si>
  <si>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</si>
  <si>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</si>
  <si>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</si>
  <si>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</si>
  <si>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</si>
  <si>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</si>
  <si>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</si>
  <si>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</si>
  <si>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</si>
  <si>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</si>
  <si>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</si>
  <si>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</si>
  <si>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</si>
  <si>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</si>
  <si>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</si>
  <si>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</si>
  <si>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</si>
  <si>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</si>
  <si>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</si>
  <si>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</si>
  <si>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</si>
  <si>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</si>
  <si>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</si>
  <si>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</si>
  <si>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</si>
  <si>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</si>
  <si>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</si>
  <si>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</si>
  <si>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</si>
  <si>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</si>
  <si>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</si>
  <si>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</si>
  <si>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</si>
  <si>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</si>
  <si>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</si>
  <si>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</si>
  <si>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</si>
  <si>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</si>
  <si>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</si>
  <si>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</si>
  <si>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</si>
  <si>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</si>
  <si>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</si>
  <si>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</si>
  <si>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</si>
  <si>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</si>
  <si>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</si>
  <si>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</si>
  <si>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</si>
  <si>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</si>
  <si>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</si>
  <si>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</si>
  <si>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</si>
  <si>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</si>
  <si>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</si>
  <si>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</si>
  <si>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</si>
  <si>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</si>
  <si>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</si>
  <si>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</si>
  <si>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</si>
  <si>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</si>
  <si>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</si>
  <si>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</si>
  <si>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</si>
  <si>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</si>
  <si>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</si>
  <si>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</si>
  <si>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</si>
  <si>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</si>
  <si>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</si>
  <si>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</si>
  <si>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</si>
  <si>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</si>
  <si>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</si>
  <si>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</si>
  <si>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</si>
  <si>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</si>
  <si>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</si>
  <si>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</si>
  <si>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</si>
  <si>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</si>
  <si>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</si>
  <si>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</si>
  <si>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</si>
  <si>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</si>
  <si>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</si>
  <si>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</si>
  <si>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</si>
  <si>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</si>
  <si>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</si>
  <si>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</si>
  <si>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</si>
  <si>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</si>
  <si>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</si>
  <si>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</si>
  <si>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</si>
  <si>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</si>
  <si>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</si>
  <si>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</si>
  <si>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</si>
  <si>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</si>
  <si>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</si>
  <si>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</si>
  <si>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</si>
  <si>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</si>
  <si>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</si>
  <si>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</si>
  <si>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</si>
  <si>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</si>
  <si>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</si>
  <si>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</si>
  <si>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</si>
  <si>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</si>
  <si>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</si>
  <si>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</si>
  <si>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</si>
  <si>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</si>
  <si>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</si>
  <si>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</si>
  <si>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</si>
  <si>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</si>
  <si>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</si>
  <si>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</si>
  <si>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</si>
  <si>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</si>
  <si>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</si>
  <si>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</si>
  <si>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</si>
  <si>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</si>
  <si>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</si>
  <si>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</si>
  <si>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</si>
  <si>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</si>
  <si>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</si>
  <si>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</si>
  <si>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</si>
  <si>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</si>
  <si>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</si>
  <si>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</si>
  <si>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</si>
  <si>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</si>
  <si>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</si>
  <si>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</si>
  <si>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</si>
  <si>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</si>
  <si>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</si>
  <si>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</si>
  <si>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</si>
  <si>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</si>
  <si>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</si>
  <si>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</si>
  <si>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</si>
  <si>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</si>
  <si>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</si>
  <si>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</si>
  <si>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</si>
  <si>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</si>
  <si>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</si>
  <si>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</si>
  <si>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</si>
  <si>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</si>
  <si>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</si>
  <si>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</si>
  <si>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</si>
  <si>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</si>
  <si>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</si>
  <si>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</si>
  <si>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</si>
  <si>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</si>
  <si>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</si>
  <si>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</si>
  <si>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</si>
  <si>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</si>
  <si>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</si>
  <si>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</si>
  <si>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</si>
  <si>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</si>
  <si>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</si>
  <si>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</si>
  <si>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</si>
  <si>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</si>
  <si>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</si>
  <si>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</si>
  <si>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</si>
  <si>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</si>
  <si>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</si>
  <si>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</si>
  <si>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</si>
  <si>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</si>
  <si>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</si>
  <si>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</si>
  <si>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</si>
  <si>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</si>
  <si>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</si>
  <si>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</si>
  <si>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</si>
  <si>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</si>
  <si>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</si>
  <si>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</si>
  <si>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</si>
  <si>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</si>
  <si>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</si>
  <si>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</si>
  <si>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</si>
  <si>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</si>
  <si>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</si>
  <si>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</si>
  <si>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</si>
  <si>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</si>
  <si>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</si>
  <si>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</si>
  <si>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</si>
  <si>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</si>
  <si>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</si>
  <si>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</si>
  <si>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</si>
  <si>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</si>
  <si>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</si>
  <si>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</si>
  <si>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</si>
  <si>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</si>
  <si>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</si>
  <si>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</si>
  <si>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</si>
  <si>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</si>
  <si>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</si>
  <si>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</si>
  <si>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</si>
  <si>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</si>
  <si>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</si>
  <si>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</si>
  <si>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</si>
  <si>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</si>
  <si>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</si>
  <si>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</si>
  <si>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</si>
  <si>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</si>
  <si>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</si>
  <si>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</si>
  <si>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</si>
  <si>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</si>
  <si>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</si>
  <si>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</si>
  <si>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</si>
  <si>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</si>
  <si>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</si>
  <si>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</si>
  <si>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</si>
  <si>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</si>
  <si>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</si>
  <si>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</si>
  <si>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</si>
  <si>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</si>
  <si>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</si>
  <si>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</si>
  <si>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</si>
  <si>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</si>
  <si>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</si>
  <si>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</si>
  <si>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</si>
  <si>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</si>
  <si>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</si>
  <si>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</si>
  <si>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</si>
  <si>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</si>
  <si>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</si>
  <si>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</si>
  <si>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</si>
  <si>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</si>
  <si>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</si>
  <si>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</si>
  <si>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</si>
  <si>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</si>
  <si>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</si>
  <si>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</si>
  <si>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</si>
  <si>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</si>
  <si>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</si>
  <si>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</si>
  <si>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</si>
  <si>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</si>
  <si>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</si>
  <si>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</si>
  <si>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</si>
  <si>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</si>
  <si>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</si>
  <si>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</si>
  <si>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</si>
  <si>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</si>
  <si>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</si>
  <si>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</si>
  <si>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</si>
  <si>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</si>
  <si>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</si>
  <si>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</si>
  <si>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</si>
  <si>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</si>
  <si>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</si>
  <si>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</si>
  <si>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</si>
  <si>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</si>
  <si>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</si>
  <si>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</si>
  <si>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</si>
  <si>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</si>
  <si>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</si>
  <si>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</si>
  <si>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</si>
  <si>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</si>
  <si>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</si>
  <si>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</si>
  <si>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</si>
  <si>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</si>
  <si>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</si>
  <si>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</si>
  <si>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</si>
  <si>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</si>
  <si>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</si>
  <si>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</si>
  <si>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</si>
  <si>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</si>
  <si>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</si>
  <si>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</si>
  <si>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</si>
  <si>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</si>
  <si>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</si>
  <si>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</si>
  <si>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</si>
  <si>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</si>
  <si>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</si>
  <si>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</si>
  <si>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</si>
  <si>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</si>
  <si>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</si>
  <si>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</si>
  <si>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</si>
  <si>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</si>
  <si>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</si>
  <si>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</si>
  <si>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</si>
  <si>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</si>
  <si>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</si>
  <si>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</si>
  <si>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</si>
  <si>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</si>
  <si>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</si>
  <si>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</si>
  <si>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</si>
  <si>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</si>
  <si>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</si>
  <si>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</si>
  <si>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</si>
  <si>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</si>
  <si>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</si>
  <si>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</si>
  <si>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</si>
  <si>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</si>
  <si>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</si>
  <si>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</si>
  <si>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</si>
  <si>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</si>
  <si>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</si>
  <si>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</si>
  <si>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</si>
  <si>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</si>
  <si>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</si>
  <si>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</si>
  <si>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</si>
  <si>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</si>
  <si>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</si>
  <si>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</si>
  <si>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</si>
  <si>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</si>
  <si>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</si>
  <si>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</si>
  <si>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</si>
  <si>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</si>
  <si>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</si>
  <si>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</si>
  <si>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</si>
  <si>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</si>
  <si>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</si>
  <si>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</si>
  <si>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</si>
  <si>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</si>
  <si>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</si>
  <si>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</si>
  <si>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</si>
  <si>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</si>
  <si>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</si>
  <si>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</si>
  <si>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</si>
  <si>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</si>
  <si>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</si>
  <si>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</si>
  <si>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</si>
  <si>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</si>
  <si>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</si>
  <si>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</si>
  <si>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</si>
  <si>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</si>
  <si>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</si>
  <si>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</si>
  <si>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</si>
  <si>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</si>
  <si>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</si>
  <si>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</si>
  <si>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</si>
  <si>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</si>
  <si>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</si>
  <si>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</si>
  <si>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</si>
  <si>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</si>
  <si>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</si>
  <si>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</si>
  <si>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</si>
  <si>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</si>
  <si>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</si>
  <si>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</si>
  <si>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</si>
  <si>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</si>
  <si>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</si>
  <si>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</si>
  <si>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</si>
  <si>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</si>
  <si>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</si>
  <si>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</si>
  <si>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</si>
  <si>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</si>
  <si>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</si>
  <si>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</si>
  <si>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</si>
  <si>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</si>
  <si>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</si>
  <si>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</si>
  <si>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</si>
  <si>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</si>
  <si>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</si>
  <si>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</si>
  <si>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</si>
  <si>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</si>
  <si>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</si>
  <si>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</si>
  <si>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</si>
  <si>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</si>
  <si>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</si>
  <si>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</si>
  <si>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</si>
  <si>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</si>
  <si>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</si>
  <si>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</si>
  <si>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</si>
  <si>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</si>
  <si>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</si>
  <si>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</si>
  <si>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</si>
  <si>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</si>
  <si>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</si>
  <si>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</si>
  <si>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</si>
  <si>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</si>
  <si>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</si>
  <si>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</si>
  <si>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</si>
  <si>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</si>
  <si>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</si>
  <si>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</si>
  <si>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</si>
  <si>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</si>
  <si>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</si>
  <si>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</si>
  <si>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</si>
  <si>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</si>
  <si>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</si>
  <si>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</si>
  <si>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</si>
  <si>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</si>
  <si>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</si>
  <si>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</si>
  <si>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</si>
  <si>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</si>
  <si>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</si>
  <si>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</si>
  <si>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</si>
  <si>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</si>
  <si>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</si>
  <si>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</si>
  <si>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</si>
  <si>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</si>
  <si>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</si>
  <si>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</si>
  <si>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</si>
  <si>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</si>
  <si>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</si>
  <si>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</si>
  <si>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</si>
  <si>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</si>
  <si>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</si>
  <si>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</si>
  <si>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</si>
  <si>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</si>
  <si>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</si>
  <si>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</si>
  <si>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</si>
  <si>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</si>
  <si>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</si>
  <si>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</si>
  <si>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</si>
  <si>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</si>
  <si>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</si>
  <si>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</si>
  <si>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</si>
  <si>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</si>
  <si>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</si>
  <si>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</si>
  <si>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</si>
  <si>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</si>
  <si>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</si>
  <si>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</si>
  <si>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</si>
  <si>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</si>
  <si>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</si>
  <si>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</si>
  <si>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</si>
  <si>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</si>
  <si>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</si>
  <si>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</si>
  <si>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</si>
  <si>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</si>
  <si>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</si>
  <si>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</si>
  <si>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</si>
  <si>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</si>
  <si>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</si>
  <si>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</si>
  <si>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</si>
  <si>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</si>
  <si>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</si>
  <si>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</si>
  <si>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</si>
  <si>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</si>
  <si>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</si>
  <si>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</si>
  <si>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</si>
  <si>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</si>
  <si>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</si>
  <si>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</si>
  <si>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</si>
  <si>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</si>
  <si>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</si>
  <si>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</si>
  <si>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</si>
  <si>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</si>
  <si>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</si>
  <si>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</si>
  <si>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</si>
  <si>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</si>
  <si>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</si>
  <si>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</si>
  <si>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</si>
  <si>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</si>
  <si>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</si>
  <si>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</si>
  <si>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</si>
  <si>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</si>
  <si>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</si>
  <si>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</si>
  <si>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</si>
  <si>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</si>
  <si>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</si>
  <si>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</si>
  <si>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</si>
  <si>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</si>
  <si>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</si>
  <si>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</si>
  <si>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</si>
  <si>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</si>
  <si>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</si>
  <si>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</si>
  <si>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</si>
  <si>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</si>
  <si>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</si>
  <si>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</si>
  <si>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</si>
  <si>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</si>
  <si>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</si>
  <si>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</si>
  <si>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</si>
  <si>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</si>
  <si>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</si>
  <si>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</si>
  <si>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</si>
  <si>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</si>
  <si>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</si>
  <si>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</si>
  <si>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</si>
  <si>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</si>
  <si>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</si>
  <si>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</si>
  <si>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</si>
  <si>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</si>
  <si>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</si>
  <si>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</si>
  <si>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</si>
  <si>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</si>
  <si>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</si>
  <si>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</si>
  <si>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</si>
  <si>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</si>
  <si>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</si>
  <si>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</si>
  <si>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</si>
  <si>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</si>
  <si>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</si>
  <si>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</si>
  <si>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</si>
  <si>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</si>
  <si>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</si>
  <si>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</si>
  <si>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</si>
  <si>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</si>
  <si>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</si>
  <si>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</si>
  <si>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</si>
  <si>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</si>
  <si>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</si>
  <si>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</si>
  <si>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</si>
  <si>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</si>
  <si>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</si>
  <si>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</si>
  <si>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</si>
  <si>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</si>
  <si>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</si>
  <si>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</si>
  <si>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</si>
  <si>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</si>
  <si>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</si>
  <si>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</si>
  <si>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</si>
  <si>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</si>
  <si>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</si>
  <si>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</si>
  <si>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</si>
  <si>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</si>
  <si>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</si>
  <si>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</si>
  <si>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</si>
  <si>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</si>
  <si>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</si>
  <si>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</si>
  <si>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</si>
  <si>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</si>
  <si>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</si>
  <si>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</si>
  <si>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</si>
  <si>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</si>
  <si>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</si>
  <si>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</si>
  <si>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</si>
  <si>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</si>
  <si>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</si>
  <si>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</si>
  <si>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</si>
  <si>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</si>
  <si>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</si>
  <si>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</si>
  <si>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</si>
  <si>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</si>
  <si>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</si>
  <si>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</si>
  <si>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</si>
  <si>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</si>
  <si>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</si>
  <si>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</si>
  <si>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</si>
  <si>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</si>
  <si>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</si>
  <si>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</si>
  <si>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</si>
  <si>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</si>
  <si>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</si>
  <si>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</si>
  <si>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</si>
  <si>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</si>
  <si>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</si>
  <si>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</si>
  <si>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</si>
  <si>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</si>
  <si>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</si>
  <si>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</si>
  <si>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</si>
  <si>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</si>
  <si>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</si>
  <si>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</si>
  <si>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</si>
  <si>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</si>
  <si>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</si>
  <si>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</si>
  <si>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</si>
  <si>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</si>
  <si>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</si>
  <si>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</si>
  <si>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</si>
  <si>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</si>
  <si>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</si>
  <si>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</si>
  <si>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</si>
  <si>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</si>
  <si>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</si>
  <si>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</si>
  <si>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</si>
  <si>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</si>
  <si>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</si>
  <si>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</si>
  <si>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</si>
  <si>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</si>
  <si>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</si>
  <si>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</si>
  <si>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</si>
  <si>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</si>
  <si>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</si>
  <si>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</si>
  <si>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</si>
  <si>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</si>
  <si>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</si>
  <si>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</si>
  <si>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</si>
  <si>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</si>
  <si>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</si>
  <si>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</si>
  <si>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</si>
  <si>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</si>
  <si>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</si>
  <si>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</si>
  <si>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</si>
  <si>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</si>
  <si>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</si>
  <si>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</si>
  <si>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</si>
  <si>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</si>
  <si>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</si>
  <si>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</si>
  <si>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</si>
  <si>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</si>
  <si>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</si>
  <si>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</si>
  <si>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</si>
  <si>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</si>
  <si>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</si>
  <si>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</si>
  <si>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</si>
  <si>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</si>
  <si>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</si>
  <si>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</si>
  <si>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</si>
  <si>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</si>
  <si>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</si>
  <si>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</si>
  <si>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</si>
  <si>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</si>
  <si>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</si>
  <si>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</si>
  <si>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</si>
  <si>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</si>
  <si>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</si>
  <si>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</si>
  <si>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</si>
  <si>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</si>
  <si>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</si>
  <si>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</si>
  <si>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</si>
  <si>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</si>
  <si>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</si>
  <si>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</si>
  <si>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</si>
  <si>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</si>
  <si>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</si>
  <si>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</si>
  <si>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</si>
  <si>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</si>
  <si>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</si>
  <si>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</si>
  <si>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</si>
  <si>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</si>
  <si>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</si>
  <si>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</si>
  <si>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</si>
  <si>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</si>
  <si>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</si>
  <si>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</si>
  <si>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</si>
  <si>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</si>
  <si>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</si>
  <si>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</si>
  <si>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</si>
  <si>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</si>
  <si>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</si>
  <si>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</si>
  <si>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</si>
  <si>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</si>
  <si>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</si>
  <si>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</si>
  <si>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</si>
  <si>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</si>
  <si>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</si>
  <si>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</si>
  <si>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</si>
  <si>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</si>
  <si>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</si>
  <si>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</si>
  <si>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</si>
  <si>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</si>
  <si>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</si>
  <si>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</si>
  <si>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</si>
  <si>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</si>
  <si>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</si>
  <si>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</si>
  <si>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</si>
  <si>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</si>
  <si>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</si>
  <si>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</si>
  <si>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</si>
  <si>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</si>
  <si>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</si>
  <si>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</si>
  <si>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</si>
  <si>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</si>
  <si>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</si>
  <si>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</si>
  <si>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</si>
  <si>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</si>
  <si>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</si>
  <si>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</si>
  <si>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</si>
  <si>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</si>
  <si>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</si>
  <si>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</si>
  <si>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</si>
  <si>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</si>
  <si>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</si>
  <si>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</si>
  <si>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</si>
  <si>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</si>
  <si>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</si>
  <si>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</si>
  <si>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</si>
  <si>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</si>
  <si>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</si>
  <si>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</si>
  <si>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</si>
  <si>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</si>
  <si>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</si>
  <si>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</si>
  <si>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</si>
  <si>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</si>
  <si>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</si>
  <si>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</si>
  <si>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</si>
  <si>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</si>
  <si>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</si>
  <si>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</si>
  <si>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</si>
  <si>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</si>
  <si>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</si>
  <si>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</si>
  <si>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</si>
  <si>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</si>
  <si>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</si>
  <si>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</si>
  <si>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</si>
  <si>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</si>
  <si>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</si>
  <si>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</si>
  <si>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</si>
  <si>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</si>
  <si>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</si>
  <si>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</si>
  <si>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</si>
  <si>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</si>
  <si>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</si>
  <si>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</si>
  <si>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</si>
  <si>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</si>
  <si>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</si>
  <si>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</si>
  <si>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</si>
  <si>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</si>
  <si>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</si>
  <si>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</si>
  <si>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</si>
  <si>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</si>
  <si>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</si>
  <si>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</si>
  <si>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</si>
  <si>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</si>
  <si>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</si>
  <si>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</si>
  <si>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</si>
  <si>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</si>
  <si>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</si>
  <si>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</si>
  <si>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</si>
  <si>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</si>
  <si>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</si>
  <si>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</si>
  <si>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</si>
  <si>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</si>
  <si>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</si>
  <si>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</si>
  <si>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</si>
  <si>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</si>
  <si>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</si>
  <si>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</si>
  <si>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</si>
  <si>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</si>
  <si>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</si>
  <si>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</si>
  <si>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</si>
  <si>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</si>
  <si>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</si>
  <si>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</si>
  <si>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</si>
  <si>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</si>
  <si>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</si>
  <si>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</si>
  <si>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</si>
  <si>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</si>
  <si>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</si>
  <si>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</si>
  <si>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</si>
  <si>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</si>
  <si>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</si>
  <si>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</si>
  <si>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</si>
  <si>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</si>
  <si>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</si>
  <si>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</si>
  <si>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</si>
  <si>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</si>
  <si>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</si>
  <si>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</si>
  <si>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</si>
  <si>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</si>
  <si>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</si>
  <si>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</si>
  <si>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</si>
  <si>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</si>
  <si>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</si>
  <si>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</si>
  <si>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</si>
  <si>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</si>
  <si>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</si>
  <si>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</si>
  <si>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</si>
  <si>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</si>
  <si>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</si>
  <si>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</si>
  <si>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</si>
  <si>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</si>
  <si>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</si>
  <si>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</si>
  <si>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</si>
  <si>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</si>
  <si>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</si>
  <si>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</si>
  <si>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</si>
  <si>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</si>
  <si>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</si>
  <si>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</si>
  <si>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</si>
  <si>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</si>
  <si>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</si>
  <si>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</si>
  <si>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</si>
  <si>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</si>
  <si>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</si>
  <si>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</si>
  <si>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</si>
  <si>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</si>
  <si>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</si>
  <si>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</si>
  <si>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</si>
  <si>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</si>
  <si>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</si>
  <si>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</si>
  <si>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</si>
  <si>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</si>
  <si>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</si>
  <si>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</si>
  <si>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</si>
  <si>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</si>
  <si>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</si>
  <si>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</si>
  <si>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</si>
  <si>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</si>
  <si>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</si>
  <si>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</si>
  <si>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</si>
  <si>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</si>
  <si>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</si>
  <si>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</si>
  <si>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</si>
  <si>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</si>
  <si>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</si>
  <si>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</si>
  <si>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</si>
  <si>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</si>
  <si>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</si>
  <si>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</si>
  <si>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</si>
  <si>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</si>
  <si>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</si>
  <si>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</si>
  <si>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</si>
  <si>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</si>
  <si>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</si>
  <si>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</si>
  <si>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</si>
  <si>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</si>
  <si>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</si>
  <si>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</si>
  <si>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</si>
  <si>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</si>
  <si>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</si>
  <si>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</si>
  <si>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</si>
  <si>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</si>
  <si>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</si>
  <si>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</si>
  <si>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</si>
  <si>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</si>
  <si>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</si>
  <si>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</si>
  <si>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</si>
  <si>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</si>
  <si>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</si>
  <si>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</si>
  <si>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</si>
  <si>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</si>
  <si>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</si>
  <si>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</si>
  <si>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</si>
  <si>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</si>
  <si>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</si>
  <si>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</si>
  <si>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</si>
  <si>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</si>
  <si>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</si>
  <si>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</si>
  <si>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</si>
  <si>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</si>
  <si>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</si>
  <si>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</si>
  <si>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</si>
  <si>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</si>
  <si>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</si>
  <si>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</si>
  <si>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</si>
  <si>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</si>
  <si>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</si>
  <si>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</si>
  <si>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</si>
  <si>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</si>
  <si>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</si>
  <si>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</si>
  <si>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</si>
  <si>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</si>
  <si>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</si>
  <si>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</si>
  <si>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</si>
  <si>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</si>
  <si>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</si>
  <si>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</si>
  <si>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</si>
  <si>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</si>
  <si>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</si>
  <si>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</si>
  <si>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</si>
  <si>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</si>
  <si>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</si>
  <si>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</si>
  <si>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</si>
  <si>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</si>
  <si>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</si>
  <si>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</si>
  <si>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</si>
  <si>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</si>
  <si>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</si>
  <si>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</si>
  <si>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</si>
  <si>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</si>
  <si>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</si>
  <si>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</si>
  <si>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</si>
  <si>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</si>
  <si>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</si>
  <si>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</si>
  <si>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</si>
  <si>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</si>
  <si>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</si>
  <si>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</si>
  <si>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</si>
  <si>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</si>
  <si>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</si>
  <si>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</si>
  <si>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</si>
  <si>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</si>
  <si>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</si>
  <si>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</si>
  <si>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</si>
  <si>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</si>
  <si>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</si>
  <si>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</si>
  <si>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</si>
  <si>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</si>
  <si>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</si>
  <si>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</si>
  <si>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</si>
  <si>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</si>
  <si>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</si>
  <si>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</si>
  <si>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</si>
  <si>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</si>
  <si>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</si>
  <si>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</si>
  <si>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</si>
  <si>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</si>
  <si>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</si>
  <si>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</si>
  <si>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</si>
  <si>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</si>
  <si>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</si>
  <si>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</si>
  <si>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</si>
  <si>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</si>
  <si>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</si>
  <si>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</si>
  <si>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</si>
  <si>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</si>
  <si>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</si>
  <si>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</si>
  <si>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</si>
  <si>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</si>
  <si>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</si>
  <si>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</si>
  <si>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</si>
  <si>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</si>
  <si>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</si>
  <si>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</si>
  <si>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</si>
  <si>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</si>
  <si>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</si>
  <si>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</si>
  <si>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</si>
  <si>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</si>
  <si>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</si>
  <si>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</si>
  <si>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</si>
  <si>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</si>
  <si>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</si>
  <si>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</si>
  <si>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</si>
  <si>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</si>
  <si>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</si>
  <si>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</si>
  <si>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</si>
  <si>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</si>
  <si>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</si>
  <si>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</si>
  <si>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</si>
  <si>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</si>
  <si>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</si>
  <si>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</si>
  <si>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</si>
  <si>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</si>
  <si>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</si>
  <si>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</si>
  <si>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</si>
  <si>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</si>
  <si>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</si>
  <si>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</si>
  <si>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</si>
  <si>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</si>
  <si>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</si>
  <si>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</si>
  <si>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</si>
  <si>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</si>
  <si>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</si>
  <si>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</si>
  <si>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</si>
  <si>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</si>
  <si>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</si>
  <si>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</si>
  <si>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</si>
  <si>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</si>
  <si>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</si>
  <si>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</si>
  <si>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</si>
  <si>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</si>
  <si>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</si>
  <si>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</si>
  <si>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</si>
  <si>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</si>
  <si>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</si>
  <si>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</si>
  <si>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</si>
  <si>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</si>
  <si>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</si>
  <si>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</si>
  <si>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</si>
  <si>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</si>
  <si>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</si>
  <si>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</si>
  <si>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</si>
  <si>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</si>
  <si>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</si>
  <si>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</si>
  <si>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</si>
  <si>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</si>
  <si>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</si>
  <si>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</si>
  <si>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</si>
  <si>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</si>
  <si>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</si>
  <si>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</si>
  <si>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</si>
  <si>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</si>
  <si>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</si>
  <si>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</si>
  <si>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</si>
  <si>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</si>
  <si>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</si>
  <si>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</si>
  <si>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</si>
  <si>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</si>
  <si>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</si>
  <si>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</si>
  <si>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</si>
  <si>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</si>
  <si>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</si>
  <si>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</si>
  <si>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</si>
  <si>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</si>
  <si>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</si>
  <si>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</si>
  <si>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</si>
  <si>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</si>
  <si>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</si>
  <si>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</si>
  <si>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</si>
  <si>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</si>
  <si>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</si>
  <si>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</si>
  <si>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</si>
  <si>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</si>
  <si>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</si>
  <si>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</si>
  <si>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</si>
  <si>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</si>
  <si>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</si>
  <si>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</si>
  <si>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</si>
  <si>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</si>
  <si>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</si>
  <si>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</si>
  <si>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</si>
  <si>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</si>
  <si>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</si>
  <si>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</si>
  <si>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</si>
  <si>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</si>
  <si>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</si>
  <si>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</si>
  <si>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</si>
  <si>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</si>
  <si>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</si>
  <si>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</si>
  <si>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</si>
  <si>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</si>
  <si>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</si>
  <si>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</si>
  <si>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</si>
  <si>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</si>
  <si>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</si>
  <si>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</si>
  <si>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</si>
  <si>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</si>
  <si>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</si>
  <si>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</si>
  <si>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</si>
  <si>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</si>
  <si>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</si>
  <si>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</si>
  <si>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</si>
  <si>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</si>
  <si>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</si>
  <si>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</si>
  <si>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</si>
  <si>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</si>
  <si>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</si>
  <si>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</si>
  <si>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</si>
  <si>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</si>
  <si>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</si>
  <si>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</si>
  <si>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</si>
  <si>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</si>
  <si>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</si>
  <si>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</si>
  <si>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</si>
  <si>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</si>
  <si>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</si>
  <si>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</si>
  <si>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</si>
  <si>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</si>
  <si>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</si>
  <si>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</si>
  <si>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</si>
  <si>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</si>
  <si>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</si>
  <si>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</si>
  <si>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</si>
  <si>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</si>
  <si>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</si>
  <si>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</si>
  <si>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</si>
  <si>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</si>
  <si>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</si>
  <si>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</si>
  <si>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</si>
  <si>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</si>
  <si>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</si>
  <si>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</si>
  <si>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</si>
  <si>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</si>
  <si>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</si>
  <si>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</si>
  <si>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</si>
  <si>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</si>
  <si>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</si>
  <si>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</si>
  <si>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</si>
  <si>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</si>
  <si>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</si>
  <si>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</si>
  <si>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</si>
  <si>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</si>
  <si>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</si>
  <si>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</si>
  <si>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</si>
  <si>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</si>
  <si>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</si>
  <si>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</si>
  <si>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</si>
  <si>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</si>
  <si>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</si>
  <si>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</si>
  <si>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</si>
  <si>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</si>
  <si>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</si>
  <si>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</si>
  <si>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</si>
  <si>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</si>
  <si>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</si>
  <si>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</si>
  <si>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</si>
  <si>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</si>
  <si>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</si>
  <si>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</si>
  <si>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</si>
  <si>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</si>
  <si>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</si>
  <si>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</si>
  <si>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</si>
  <si>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</si>
  <si>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</si>
  <si>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</si>
  <si>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</si>
  <si>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</si>
  <si>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</si>
  <si>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</si>
  <si>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</si>
  <si>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</si>
  <si>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</si>
  <si>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</si>
  <si>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</si>
  <si>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</si>
  <si>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</si>
  <si>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</si>
  <si>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</si>
  <si>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</si>
  <si>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</si>
  <si>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</si>
  <si>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</si>
  <si>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</si>
  <si>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</si>
  <si>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</si>
  <si>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</si>
  <si>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</si>
  <si>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</si>
  <si>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</si>
  <si>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</si>
  <si>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</si>
  <si>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</si>
  <si>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</si>
  <si>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</si>
  <si>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</si>
  <si>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</si>
  <si>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</si>
  <si>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</si>
  <si>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</si>
  <si>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</si>
  <si>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</si>
  <si>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</si>
  <si>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</si>
  <si>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</si>
  <si>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</si>
  <si>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</si>
  <si>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</si>
  <si>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</si>
  <si>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</si>
  <si>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</si>
  <si>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</si>
  <si>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</si>
  <si>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</si>
  <si>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</si>
  <si>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</si>
  <si>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</si>
  <si>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</si>
  <si>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</si>
  <si>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</si>
  <si>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</si>
  <si>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</si>
  <si>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</si>
  <si>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</si>
  <si>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</si>
  <si>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</si>
  <si>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</si>
  <si>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</si>
  <si>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</si>
  <si>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</si>
  <si>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</si>
  <si>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</si>
  <si>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</si>
  <si>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</si>
  <si>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</si>
  <si>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</si>
  <si>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</si>
  <si>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</si>
  <si>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</si>
  <si>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</si>
  <si>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</si>
  <si>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</si>
  <si>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</si>
  <si>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</si>
  <si>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</si>
  <si>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</si>
  <si>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</si>
  <si>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</si>
  <si>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</si>
  <si>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</si>
  <si>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</si>
  <si>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</si>
  <si>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</si>
  <si>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</si>
  <si>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</si>
  <si>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</si>
  <si>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</si>
  <si>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</si>
  <si>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</si>
  <si>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</si>
  <si>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</si>
  <si>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</si>
  <si>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</si>
  <si>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</si>
  <si>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</si>
  <si>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</si>
  <si>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</si>
  <si>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</si>
  <si>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</si>
  <si>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</si>
  <si>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</si>
  <si>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</si>
  <si>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</si>
  <si>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</si>
  <si>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</si>
  <si>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</si>
  <si>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</si>
  <si>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</si>
  <si>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</si>
  <si>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</si>
  <si>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</si>
  <si>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</si>
  <si>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</si>
  <si>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</si>
  <si>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</si>
  <si>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</si>
  <si>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</si>
  <si>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</si>
  <si>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</si>
  <si>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</si>
  <si>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</si>
  <si>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</si>
  <si>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</si>
  <si>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</si>
  <si>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</si>
  <si>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</si>
  <si>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</si>
  <si>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</si>
  <si>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</si>
  <si>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</si>
  <si>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</si>
  <si>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</si>
  <si>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</si>
  <si>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</si>
  <si>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</si>
  <si>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</si>
  <si>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</si>
  <si>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</si>
  <si>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</si>
  <si>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</si>
  <si>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</si>
  <si>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</si>
  <si>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</si>
  <si>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</si>
  <si>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</si>
  <si>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</si>
  <si>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</si>
  <si>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</si>
  <si>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</si>
  <si>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</si>
  <si>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</si>
  <si>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</si>
  <si>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</si>
  <si>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</si>
  <si>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</si>
  <si>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</si>
  <si>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</si>
  <si>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</si>
  <si>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</si>
  <si>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</si>
  <si>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</si>
  <si>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</si>
  <si>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</si>
  <si>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</si>
  <si>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</si>
  <si>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</si>
  <si>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</si>
  <si>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</si>
  <si>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</si>
  <si>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</si>
  <si>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</si>
  <si>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</si>
  <si>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</si>
  <si>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</si>
  <si>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</si>
  <si>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</si>
  <si>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</si>
  <si>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</si>
  <si>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</si>
  <si>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</si>
  <si>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</si>
  <si>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</si>
  <si>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</si>
  <si>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</si>
  <si>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</si>
  <si>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</si>
  <si>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</si>
  <si>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</si>
  <si>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</si>
  <si>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</si>
  <si>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</si>
  <si>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</si>
  <si>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</si>
  <si>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</si>
  <si>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</si>
  <si>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</si>
  <si>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</si>
  <si>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</si>
  <si>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</si>
  <si>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</si>
  <si>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</si>
  <si>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</si>
  <si>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</si>
  <si>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</si>
  <si>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</si>
  <si>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</si>
  <si>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</si>
  <si>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</si>
  <si>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</si>
  <si>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</si>
  <si>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</si>
  <si>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</si>
  <si>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</si>
  <si>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</si>
  <si>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</si>
  <si>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</si>
  <si>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</si>
  <si>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</si>
  <si>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</si>
  <si>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</si>
  <si>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</si>
  <si>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</si>
  <si>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</si>
  <si>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</si>
  <si>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</si>
  <si>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</si>
  <si>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</si>
  <si>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</si>
  <si>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</si>
  <si>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</si>
  <si>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</si>
  <si>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</si>
  <si>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</si>
  <si>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</si>
  <si>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</si>
  <si>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</si>
  <si>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</si>
  <si>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</si>
  <si>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</si>
  <si>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</si>
  <si>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</si>
  <si>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</si>
  <si>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</si>
  <si>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</si>
  <si>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</si>
  <si>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</si>
  <si>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</si>
  <si>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</si>
  <si>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</si>
  <si>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</si>
  <si>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</si>
  <si>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</si>
  <si>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</si>
  <si>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</si>
  <si>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</si>
  <si>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</si>
  <si>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</si>
  <si>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</si>
  <si>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</si>
  <si>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</si>
  <si>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</si>
  <si>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</si>
  <si>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</si>
  <si>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</si>
  <si>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</si>
  <si>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</si>
  <si>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</si>
  <si>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</si>
  <si>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</si>
  <si>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</si>
  <si>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</si>
  <si>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</si>
  <si>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</si>
  <si>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</si>
  <si>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</si>
  <si>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</si>
  <si>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</si>
  <si>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</si>
  <si>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</si>
  <si>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</si>
  <si>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</si>
  <si>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</si>
  <si>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</si>
  <si>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</si>
  <si>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</si>
  <si>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</si>
  <si>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</si>
  <si>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</si>
  <si>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</si>
  <si>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</si>
  <si>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</si>
  <si>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</si>
  <si>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</si>
  <si>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</si>
  <si>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</si>
  <si>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</si>
  <si>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</si>
  <si>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</si>
  <si>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</si>
  <si>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</si>
  <si>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</si>
  <si>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</si>
  <si>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</si>
  <si>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</si>
  <si>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</si>
  <si>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</si>
  <si>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</si>
  <si>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</si>
  <si>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</si>
  <si>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</si>
  <si>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</si>
  <si>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</si>
  <si>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</si>
  <si>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</si>
  <si>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</si>
  <si>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</si>
  <si>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</si>
  <si>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</si>
  <si>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</si>
  <si>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</si>
  <si>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</si>
  <si>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</si>
  <si>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</si>
  <si>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</si>
  <si>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</si>
  <si>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</si>
  <si>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</si>
  <si>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</si>
  <si>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</si>
  <si>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</si>
  <si>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</si>
  <si>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</si>
  <si>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</si>
  <si>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</si>
  <si>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</si>
  <si>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</si>
  <si>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</si>
  <si>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</si>
  <si>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</si>
  <si>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</si>
  <si>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</si>
  <si>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</si>
  <si>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</si>
  <si>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</si>
  <si>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</si>
  <si>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</si>
  <si>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</si>
  <si>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</si>
  <si>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</si>
  <si>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</si>
  <si>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</si>
  <si>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</si>
  <si>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</si>
  <si>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</si>
  <si>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</si>
  <si>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</si>
  <si>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</si>
  <si>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</si>
  <si>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</si>
  <si>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</si>
  <si>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</si>
  <si>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</si>
  <si>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</si>
  <si>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</si>
  <si>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</si>
  <si>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</si>
  <si>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</si>
  <si>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</si>
  <si>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</si>
  <si>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</si>
  <si>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</si>
  <si>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</si>
  <si>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</si>
  <si>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</si>
  <si>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</si>
  <si>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</si>
  <si>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</si>
  <si>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</si>
  <si>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</si>
  <si>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</si>
  <si>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</si>
  <si>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</si>
  <si>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</si>
  <si>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</si>
  <si>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</si>
  <si>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</si>
  <si>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</si>
  <si>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</si>
  <si>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</si>
  <si>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</si>
  <si>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</si>
  <si>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</si>
  <si>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</si>
  <si>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</si>
  <si>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</si>
  <si>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</si>
  <si>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</si>
  <si>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</si>
  <si>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</si>
  <si>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</si>
  <si>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</si>
  <si>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</si>
  <si>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</si>
  <si>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</si>
  <si>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</si>
  <si>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</si>
  <si>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</si>
  <si>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</si>
  <si>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</si>
  <si>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</si>
  <si>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</si>
  <si>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</si>
  <si>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</si>
  <si>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</si>
  <si>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</si>
  <si>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</si>
  <si>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</si>
  <si>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</si>
  <si>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</si>
  <si>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</si>
  <si>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</si>
  <si>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</si>
  <si>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</si>
  <si>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</si>
  <si>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</si>
  <si>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</si>
  <si>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</si>
  <si>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</si>
  <si>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</si>
  <si>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</si>
  <si>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</si>
  <si>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</si>
  <si>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</si>
  <si>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</si>
  <si>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</si>
  <si>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</si>
  <si>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</si>
  <si>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</si>
  <si>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</si>
  <si>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</si>
  <si>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</si>
  <si>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</si>
  <si>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</si>
  <si>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</si>
  <si>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</si>
  <si>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</si>
  <si>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</si>
  <si>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</si>
  <si>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</si>
  <si>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</si>
  <si>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</si>
  <si>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</si>
  <si>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</si>
  <si>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</si>
  <si>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</si>
  <si>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</si>
  <si>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</si>
  <si>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</si>
  <si>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</si>
  <si>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</si>
  <si>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</si>
  <si>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</si>
  <si>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</si>
  <si>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</si>
  <si>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</si>
  <si>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</si>
  <si>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</si>
  <si>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</si>
  <si>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</si>
  <si>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</si>
  <si>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</si>
  <si>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</si>
  <si>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</si>
  <si>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</si>
  <si>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</si>
  <si>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</si>
  <si>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</si>
  <si>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</si>
  <si>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</si>
  <si>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</si>
  <si>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</si>
  <si>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</si>
  <si>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</si>
  <si>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</si>
  <si>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</si>
  <si>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</si>
  <si>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</si>
  <si>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</si>
  <si>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</si>
  <si>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</si>
  <si>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</si>
  <si>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</si>
  <si>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</si>
  <si>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</si>
  <si>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</si>
  <si>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</si>
  <si>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</si>
  <si>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</si>
  <si>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</si>
  <si>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</si>
  <si>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</si>
  <si>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</si>
  <si>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</si>
  <si>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</si>
  <si>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</si>
  <si>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</si>
  <si>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</si>
  <si>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</si>
  <si>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</si>
  <si>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</si>
  <si>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</si>
  <si>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</si>
  <si>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</si>
  <si>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</si>
  <si>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</si>
  <si>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</si>
  <si>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</si>
  <si>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</si>
  <si>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</si>
  <si>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</si>
  <si>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</si>
  <si>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</si>
  <si>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</si>
  <si>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</si>
  <si>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</si>
  <si>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</si>
  <si>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</si>
  <si>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</si>
  <si>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</si>
  <si>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</si>
  <si>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</si>
  <si>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</si>
  <si>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</si>
  <si>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</si>
  <si>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</si>
  <si>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</si>
  <si>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</si>
  <si>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</si>
  <si>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</si>
  <si>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</si>
  <si>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</si>
  <si>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</si>
  <si>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</si>
  <si>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</si>
  <si>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</si>
  <si>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</si>
  <si>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</si>
  <si>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</si>
  <si>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</si>
  <si>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</si>
  <si>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</si>
  <si>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</si>
  <si>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</si>
  <si>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</si>
  <si>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</si>
  <si>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</si>
  <si>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</si>
  <si>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</si>
  <si>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</si>
  <si>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</si>
  <si>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</si>
  <si>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</si>
  <si>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</si>
  <si>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</si>
  <si>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</si>
  <si>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</si>
  <si>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</si>
  <si>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</si>
  <si>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</si>
  <si>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</si>
  <si>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</si>
  <si>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</si>
  <si>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</si>
  <si>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</si>
  <si>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</si>
  <si>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</si>
  <si>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</si>
  <si>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</si>
  <si>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</si>
  <si>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</si>
  <si>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</si>
  <si>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</si>
  <si>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</si>
  <si>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</si>
  <si>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</si>
  <si>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</si>
  <si>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</si>
  <si>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</si>
  <si>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</si>
  <si>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</si>
  <si>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</si>
  <si>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</si>
  <si>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</si>
  <si>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</si>
  <si>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</si>
  <si>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</si>
  <si>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</si>
  <si>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</si>
  <si>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</si>
  <si>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</si>
  <si>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</si>
  <si>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</si>
  <si>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</si>
  <si>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</si>
  <si>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</si>
  <si>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</si>
  <si>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</si>
  <si>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</si>
  <si>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</si>
  <si>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</si>
  <si>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</si>
  <si>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</si>
  <si>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</si>
  <si>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</si>
  <si>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</si>
  <si>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</si>
  <si>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</si>
  <si>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</si>
  <si>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</si>
  <si>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</si>
  <si>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</si>
  <si>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</si>
  <si>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</si>
  <si>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</si>
  <si>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</si>
  <si>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</si>
  <si>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</si>
  <si>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</si>
  <si>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</si>
  <si>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</si>
  <si>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</si>
  <si>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</si>
  <si>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</si>
  <si>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</si>
  <si>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</si>
  <si>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</si>
  <si>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</si>
  <si>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</si>
  <si>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</si>
  <si>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</si>
  <si>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</si>
  <si>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</si>
  <si>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</si>
  <si>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</si>
  <si>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</si>
  <si>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</si>
  <si>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</si>
  <si>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</si>
  <si>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</si>
  <si>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</si>
  <si>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</si>
  <si>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</si>
  <si>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</si>
  <si>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</si>
  <si>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</si>
  <si>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</si>
  <si>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</si>
  <si>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</si>
  <si>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</si>
  <si>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</si>
  <si>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</si>
  <si>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</si>
  <si>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</si>
  <si>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</si>
  <si>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</si>
  <si>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</si>
  <si>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</si>
  <si>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</si>
  <si>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</si>
  <si>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</si>
  <si>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</si>
  <si>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</si>
  <si>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</si>
  <si>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</si>
  <si>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</si>
  <si>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</si>
  <si>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</si>
  <si>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</si>
  <si>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</si>
  <si>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</si>
  <si>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</si>
  <si>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</si>
  <si>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</si>
  <si>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</si>
  <si>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</si>
  <si>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</si>
  <si>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</si>
  <si>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</si>
  <si>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</si>
  <si>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</si>
  <si>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</si>
  <si>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</si>
  <si>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</si>
  <si>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</si>
  <si>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</si>
  <si>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</si>
  <si>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</si>
  <si>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</si>
  <si>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</si>
  <si>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</si>
  <si>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</si>
  <si>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</si>
  <si>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</si>
  <si>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</si>
  <si>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</si>
  <si>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</si>
  <si>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</si>
  <si>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</si>
  <si>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</si>
  <si>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</si>
  <si>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</si>
  <si>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</si>
  <si>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</si>
  <si>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</si>
  <si>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</si>
  <si>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</si>
  <si>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</si>
  <si>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</si>
  <si>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</si>
  <si>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</si>
  <si>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</si>
  <si>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</si>
  <si>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</si>
  <si>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</si>
  <si>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</si>
  <si>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</si>
  <si>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</si>
  <si>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</si>
  <si>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</si>
  <si>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</si>
  <si>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</si>
  <si>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</si>
  <si>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</si>
  <si>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</si>
  <si>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</si>
  <si>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</si>
  <si>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</si>
  <si>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</si>
  <si>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</si>
  <si>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</si>
  <si>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</si>
  <si>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</si>
  <si>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</si>
  <si>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</si>
  <si>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</si>
  <si>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</si>
  <si>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</si>
  <si>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</si>
  <si>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</si>
  <si>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</si>
  <si>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</si>
  <si>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</si>
  <si>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</si>
  <si>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</si>
  <si>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</si>
  <si>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</si>
  <si>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</si>
  <si>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</si>
  <si>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</si>
  <si>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</si>
  <si>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</si>
  <si>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</si>
  <si>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</si>
  <si>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</si>
  <si>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</si>
  <si>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</si>
  <si>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</si>
  <si>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</si>
  <si>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</si>
  <si>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</si>
  <si>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</si>
  <si>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</si>
  <si>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</si>
  <si>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</si>
  <si>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</si>
  <si>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</si>
  <si>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</si>
  <si>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</si>
  <si>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</si>
  <si>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</si>
  <si>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</si>
  <si>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</si>
  <si>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</si>
  <si>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</si>
  <si>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</si>
  <si>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</si>
  <si>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</si>
  <si>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</si>
  <si>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</si>
  <si>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</si>
  <si>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</si>
  <si>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</si>
  <si>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</si>
  <si>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</si>
  <si>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</si>
  <si>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</si>
  <si>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</si>
  <si>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</si>
  <si>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</si>
  <si>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</si>
  <si>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</si>
  <si>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</si>
  <si>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</si>
  <si>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</si>
  <si>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</si>
  <si>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</si>
  <si>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</si>
  <si>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</si>
  <si>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</si>
  <si>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</si>
  <si>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</si>
  <si>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</si>
  <si>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</si>
  <si>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</si>
  <si>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</si>
  <si>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</si>
  <si>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</si>
  <si>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</si>
  <si>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</si>
  <si>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</si>
  <si>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</si>
  <si>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</si>
  <si>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</si>
  <si>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</si>
  <si>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</si>
  <si>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</si>
  <si>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</si>
  <si>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</si>
  <si>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</si>
  <si>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</si>
  <si>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</si>
  <si>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</si>
  <si>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</si>
  <si>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</si>
  <si>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</si>
  <si>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</si>
  <si>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</si>
  <si>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</si>
  <si>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</si>
  <si>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</si>
  <si>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</si>
  <si>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</si>
  <si>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</si>
  <si>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</si>
  <si>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</si>
  <si>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</si>
  <si>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</si>
  <si>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</si>
  <si>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</si>
  <si>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</si>
  <si>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</si>
  <si>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</si>
  <si>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</si>
  <si>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</si>
  <si>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</si>
  <si>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</si>
  <si>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</si>
  <si>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</si>
  <si>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</si>
  <si>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</si>
  <si>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</si>
  <si>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</si>
  <si>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</si>
  <si>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</si>
  <si>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</si>
  <si>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</si>
  <si>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</si>
  <si>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</si>
  <si>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</si>
  <si>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</si>
  <si>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</si>
  <si>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</si>
  <si>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</si>
  <si>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</si>
  <si>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</si>
  <si>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</si>
  <si>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</si>
  <si>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</si>
  <si>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</si>
  <si>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</si>
  <si>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</si>
  <si>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</si>
  <si>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</si>
  <si>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</si>
  <si>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</si>
  <si>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</si>
  <si>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</si>
  <si>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</si>
  <si>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</si>
  <si>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</si>
  <si>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</si>
  <si>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</si>
  <si>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</si>
  <si>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</si>
  <si>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</si>
  <si>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</si>
  <si>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</si>
  <si>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</si>
  <si>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</si>
  <si>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</si>
  <si>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</si>
  <si>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</si>
  <si>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</si>
  <si>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</si>
  <si>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</si>
  <si>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</si>
  <si>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</si>
  <si>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</si>
  <si>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</si>
  <si>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</si>
  <si>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</si>
  <si>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</si>
  <si>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</si>
  <si>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</si>
  <si>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</si>
  <si>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</si>
  <si>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</si>
  <si>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</si>
  <si>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</si>
  <si>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</si>
  <si>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</si>
  <si>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</si>
  <si>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</si>
  <si>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</si>
  <si>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</si>
  <si>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</si>
  <si>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</si>
  <si>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</si>
  <si>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</si>
  <si>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</si>
  <si>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</si>
  <si>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</si>
  <si>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</si>
  <si>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</si>
  <si>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</si>
  <si>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</si>
  <si>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</si>
  <si>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</si>
  <si>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</si>
  <si>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</si>
  <si>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</si>
  <si>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</si>
  <si>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</si>
  <si>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</si>
  <si>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</si>
  <si>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</si>
  <si>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</si>
  <si>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</si>
  <si>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</si>
  <si>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</si>
  <si>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</si>
  <si>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</si>
  <si>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</si>
  <si>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</si>
  <si>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</si>
  <si>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</si>
  <si>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</si>
  <si>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</si>
  <si>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</si>
  <si>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</si>
  <si>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</si>
  <si>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</si>
  <si>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</si>
  <si>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</si>
  <si>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</si>
  <si>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</si>
  <si>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</si>
  <si>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</si>
  <si>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</si>
  <si>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</si>
  <si>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</si>
  <si>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</si>
  <si>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</si>
  <si>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</si>
  <si>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</si>
  <si>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</si>
  <si>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</si>
  <si>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</si>
  <si>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</si>
  <si>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</si>
  <si>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</si>
  <si>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</si>
  <si>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</si>
  <si>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</si>
  <si>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</si>
  <si>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</si>
  <si>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</si>
  <si>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</si>
  <si>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</si>
  <si>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</si>
  <si>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</si>
  <si>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</si>
  <si>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</si>
  <si>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</si>
  <si>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</si>
  <si>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</si>
  <si>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</si>
  <si>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</si>
  <si>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</si>
  <si>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</si>
  <si>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</si>
  <si>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</si>
  <si>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</si>
  <si>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</si>
  <si>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</si>
  <si>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</si>
  <si>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</si>
  <si>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</si>
  <si>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</si>
  <si>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</si>
  <si>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</si>
  <si>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</si>
  <si>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</si>
  <si>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</si>
  <si>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</si>
  <si>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</si>
  <si>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</si>
  <si>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</si>
  <si>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</si>
  <si>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</si>
  <si>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</si>
  <si>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</si>
  <si>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</si>
  <si>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</si>
  <si>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</si>
  <si>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</si>
  <si>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</si>
  <si>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</si>
  <si>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</si>
  <si>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</si>
  <si>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</si>
  <si>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</si>
  <si>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</si>
  <si>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</si>
  <si>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</si>
  <si>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</si>
  <si>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</si>
  <si>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</si>
  <si>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</si>
  <si>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</si>
  <si>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</si>
  <si>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</si>
  <si>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</si>
  <si>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</si>
  <si>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</si>
  <si>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</si>
  <si>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</si>
  <si>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</si>
  <si>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</si>
  <si>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</si>
  <si>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</si>
  <si>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</si>
  <si>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</si>
  <si>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</si>
  <si>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</si>
  <si>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</si>
  <si>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</si>
  <si>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</si>
  <si>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</si>
  <si>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</si>
  <si>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</si>
  <si>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</si>
  <si>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</si>
  <si>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</si>
  <si>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</si>
  <si>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</si>
  <si>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</si>
  <si>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</si>
  <si>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</si>
  <si>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</si>
  <si>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</si>
  <si>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</si>
  <si>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</si>
  <si>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</si>
  <si>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</si>
  <si>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</si>
  <si>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</si>
  <si>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</si>
  <si>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</si>
  <si>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</si>
  <si>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</si>
  <si>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</si>
  <si>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</si>
  <si>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</si>
  <si>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</si>
  <si>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</si>
  <si>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</si>
  <si>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</si>
  <si>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</si>
  <si>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</si>
  <si>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</si>
  <si>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</si>
  <si>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</si>
  <si>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</si>
  <si>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</si>
  <si>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</si>
  <si>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</si>
  <si>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</si>
  <si>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</si>
  <si>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</si>
  <si>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</si>
  <si>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</si>
  <si>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</si>
  <si>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</si>
  <si>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</si>
  <si>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</si>
  <si>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</si>
  <si>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</si>
  <si>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</si>
  <si>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</si>
  <si>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</si>
  <si>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</si>
  <si>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</si>
  <si>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</si>
  <si>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</si>
  <si>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</si>
  <si>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</si>
  <si>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</si>
  <si>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</si>
  <si>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</si>
  <si>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</si>
  <si>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</si>
  <si>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</si>
  <si>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</si>
  <si>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</si>
  <si>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</si>
  <si>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</si>
  <si>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</si>
  <si>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</si>
  <si>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</si>
  <si>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</si>
  <si>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</si>
  <si>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</si>
  <si>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</si>
  <si>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</si>
  <si>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</si>
  <si>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</si>
  <si>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</si>
  <si>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</si>
  <si>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</si>
  <si>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</si>
  <si>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</si>
  <si>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</si>
  <si>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</si>
  <si>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</si>
  <si>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</si>
  <si>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</si>
  <si>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</si>
  <si>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</si>
  <si>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</si>
  <si>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</si>
  <si>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</si>
  <si>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</si>
  <si>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</si>
  <si>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</si>
  <si>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</si>
  <si>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</si>
  <si>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</si>
  <si>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</si>
  <si>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</si>
  <si>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</si>
  <si>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</si>
  <si>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</si>
  <si>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</si>
  <si>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</si>
  <si>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</si>
  <si>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</si>
  <si>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</si>
  <si>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</si>
  <si>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</si>
  <si>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</si>
  <si>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</si>
  <si>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</si>
  <si>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</si>
  <si>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</si>
  <si>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</si>
  <si>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</si>
  <si>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</si>
  <si>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</si>
  <si>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</si>
  <si>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</si>
  <si>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</si>
  <si>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</si>
  <si>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</si>
  <si>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</si>
  <si>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</si>
  <si>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</si>
  <si>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</si>
  <si>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</si>
  <si>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</si>
  <si>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</si>
  <si>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</si>
  <si>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</si>
  <si>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</si>
  <si>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</si>
  <si>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</si>
  <si>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</si>
  <si>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</si>
  <si>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</si>
  <si>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</si>
  <si>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</si>
  <si>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</si>
  <si>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</si>
  <si>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</si>
  <si>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</si>
  <si>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</si>
  <si>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</si>
  <si>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</si>
  <si>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</si>
  <si>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</si>
  <si>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</si>
  <si>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</si>
  <si>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</si>
  <si>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</si>
  <si>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</si>
  <si>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</si>
  <si>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</si>
  <si>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</si>
  <si>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</si>
  <si>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</si>
  <si>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</si>
  <si>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</si>
  <si>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</si>
  <si>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</si>
  <si>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</si>
  <si>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</si>
  <si>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</si>
  <si>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</si>
  <si>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</si>
  <si>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</si>
  <si>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</si>
  <si>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</si>
  <si>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</si>
  <si>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</si>
  <si>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</si>
  <si>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</si>
  <si>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</si>
  <si>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</si>
  <si>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</si>
  <si>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</si>
  <si>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</si>
  <si>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</si>
  <si>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</si>
  <si>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</si>
  <si>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</si>
  <si>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</si>
  <si>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</si>
  <si>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</si>
  <si>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</si>
  <si>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</si>
  <si>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</si>
  <si>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</si>
  <si>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</si>
  <si>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</si>
  <si>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</si>
  <si>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</si>
  <si>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</si>
  <si>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</si>
  <si>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</si>
  <si>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</si>
  <si>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</si>
  <si>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</si>
  <si>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</si>
  <si>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</si>
  <si>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</si>
  <si>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</si>
  <si>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</si>
  <si>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</si>
  <si>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</si>
  <si>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</si>
  <si>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</si>
  <si>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</si>
  <si>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</si>
  <si>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</si>
  <si>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</si>
  <si>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</si>
  <si>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</si>
  <si>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</si>
  <si>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</si>
  <si>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</si>
  <si>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</si>
  <si>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</si>
  <si>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</si>
  <si>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</si>
  <si>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</si>
  <si>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</si>
  <si>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</si>
  <si>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</si>
  <si>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</si>
  <si>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</si>
  <si>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</si>
  <si>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</si>
  <si>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</si>
  <si>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</si>
  <si>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</si>
  <si>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</si>
  <si>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</si>
  <si>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</si>
  <si>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</si>
  <si>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</si>
  <si>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</si>
  <si>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</si>
  <si>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</si>
  <si>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</si>
  <si>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</si>
  <si>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</si>
  <si>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</si>
  <si>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</si>
  <si>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</si>
  <si>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</si>
  <si>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</si>
  <si>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</si>
  <si>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</si>
  <si>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</si>
  <si>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</si>
  <si>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</si>
  <si>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</si>
  <si>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</si>
  <si>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</si>
  <si>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</si>
  <si>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</si>
  <si>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</si>
  <si>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</si>
  <si>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</si>
  <si>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</si>
  <si>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</si>
  <si>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</si>
  <si>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</si>
  <si>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</si>
  <si>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</si>
  <si>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</si>
  <si>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</si>
  <si>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</si>
  <si>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</si>
  <si>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</si>
  <si>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</si>
  <si>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</si>
  <si>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</si>
  <si>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</si>
  <si>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</si>
  <si>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</si>
  <si>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</si>
  <si>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</si>
  <si>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</si>
  <si>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</si>
  <si>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</si>
  <si>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</si>
  <si>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</si>
  <si>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</si>
  <si>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</si>
  <si>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</si>
  <si>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</si>
  <si>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</si>
  <si>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</si>
  <si>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</si>
  <si>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</si>
  <si>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</si>
  <si>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</si>
  <si>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</si>
  <si>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</si>
  <si>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</si>
  <si>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</si>
  <si>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</si>
  <si>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</si>
  <si>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</si>
  <si>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</si>
  <si>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</si>
  <si>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</si>
  <si>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</si>
  <si>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</si>
  <si>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</si>
  <si>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</si>
  <si>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</si>
  <si>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</si>
  <si>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</si>
  <si>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</si>
  <si>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</si>
  <si>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</si>
  <si>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</si>
  <si>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</si>
  <si>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</si>
  <si>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</si>
  <si>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</si>
  <si>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</si>
  <si>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</si>
  <si>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</si>
  <si>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</si>
  <si>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</si>
  <si>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</si>
  <si>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</si>
  <si>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</si>
  <si>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</si>
  <si>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</si>
  <si>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</si>
  <si>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</si>
  <si>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</si>
  <si>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</si>
  <si>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</si>
  <si>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</si>
  <si>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</si>
  <si>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</si>
  <si>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</si>
  <si>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</si>
  <si>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</si>
  <si>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</si>
  <si>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</si>
  <si>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</si>
  <si>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</si>
  <si>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</si>
  <si>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</si>
  <si>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</si>
  <si>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</si>
  <si>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</si>
  <si>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</si>
  <si>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</si>
  <si>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</si>
  <si>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</si>
  <si>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</si>
  <si>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</si>
  <si>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</si>
  <si>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</si>
  <si>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</si>
  <si>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</si>
  <si>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</si>
  <si>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</si>
  <si>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</si>
  <si>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</si>
  <si>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</si>
  <si>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</si>
  <si>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</si>
  <si>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</si>
  <si>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</si>
  <si>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</si>
  <si>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</si>
  <si>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</si>
  <si>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</si>
  <si>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</si>
  <si>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</si>
  <si>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</si>
  <si>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</si>
  <si>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</si>
  <si>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</si>
  <si>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</si>
  <si>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</si>
  <si>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</si>
  <si>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</si>
  <si>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</si>
  <si>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</si>
  <si>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</si>
  <si>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</si>
  <si>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</si>
  <si>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</si>
  <si>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</si>
  <si>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</si>
  <si>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</si>
  <si>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</si>
  <si>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</si>
  <si>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</si>
  <si>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</si>
  <si>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</si>
  <si>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</si>
  <si>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</si>
  <si>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</si>
  <si>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</si>
  <si>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</si>
  <si>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</si>
  <si>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</si>
  <si>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</si>
  <si>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</si>
  <si>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</si>
  <si>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</si>
  <si>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</si>
  <si>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</si>
  <si>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</si>
  <si>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</si>
  <si>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</si>
  <si>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</si>
  <si>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</si>
  <si>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</si>
  <si>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</si>
  <si>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</si>
  <si>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</si>
  <si>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</si>
  <si>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</si>
  <si>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</si>
  <si>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</si>
  <si>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</si>
  <si>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</si>
  <si>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</si>
  <si>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</si>
  <si>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</si>
  <si>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</si>
  <si>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</si>
  <si>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</si>
  <si>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</si>
  <si>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</si>
  <si>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</si>
  <si>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</si>
  <si>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</si>
  <si>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</si>
  <si>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</si>
  <si>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</si>
  <si>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</si>
  <si>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</si>
  <si>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</si>
  <si>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</si>
  <si>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</si>
  <si>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</si>
  <si>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</si>
  <si>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</si>
  <si>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</si>
  <si>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</si>
  <si>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</si>
  <si>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</si>
  <si>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</si>
  <si>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</si>
  <si>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</si>
  <si>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</si>
  <si>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</si>
  <si>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</si>
  <si>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</si>
  <si>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</si>
  <si>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</si>
  <si>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</si>
  <si>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</si>
  <si>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</si>
  <si>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</si>
  <si>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</si>
  <si>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</si>
  <si>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</si>
  <si>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</si>
  <si>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</si>
  <si>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</si>
  <si>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</si>
  <si>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</si>
  <si>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</si>
  <si>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</si>
  <si>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</si>
  <si>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</si>
  <si>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</si>
  <si>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</si>
  <si>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</si>
  <si>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</si>
  <si>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</si>
  <si>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</si>
  <si>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</si>
  <si>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</si>
  <si>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</si>
  <si>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</si>
  <si>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</si>
  <si>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</si>
  <si>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</si>
  <si>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</si>
  <si>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</si>
  <si>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</si>
  <si>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</si>
  <si>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</si>
  <si>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</si>
  <si>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</si>
  <si>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</si>
  <si>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</si>
  <si>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</si>
  <si>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</si>
  <si>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</si>
  <si>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</si>
  <si>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</si>
  <si>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</si>
  <si>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</si>
  <si>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</si>
  <si>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</si>
  <si>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</si>
  <si>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</si>
  <si>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</si>
  <si>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</si>
  <si>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</si>
  <si>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</si>
  <si>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</si>
  <si>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</si>
  <si>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</si>
  <si>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</si>
  <si>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</si>
  <si>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</si>
  <si>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</si>
  <si>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</si>
  <si>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</si>
  <si>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</si>
  <si>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</si>
  <si>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</si>
  <si>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</si>
  <si>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</si>
  <si>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</si>
  <si>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</si>
  <si>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</si>
  <si>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</si>
  <si>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</si>
  <si>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</si>
  <si>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</si>
  <si>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</si>
  <si>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</si>
  <si>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</si>
  <si>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</si>
  <si>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</si>
  <si>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</si>
  <si>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</si>
  <si>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</si>
  <si>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</si>
  <si>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</si>
  <si>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</si>
  <si>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</si>
  <si>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</si>
  <si>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</si>
  <si>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</si>
  <si>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</si>
  <si>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</si>
  <si>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</si>
  <si>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</si>
  <si>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</si>
  <si>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</si>
  <si>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</si>
  <si>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</si>
  <si>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</si>
  <si>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</si>
  <si>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</si>
  <si>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</si>
  <si>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</si>
  <si>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</si>
  <si>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</si>
  <si>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</si>
  <si>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</si>
  <si>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</si>
  <si>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</si>
  <si>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</si>
  <si>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</si>
  <si>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</si>
  <si>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</si>
  <si>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</si>
  <si>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</si>
  <si>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</si>
  <si>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</si>
  <si>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</si>
  <si>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</si>
  <si>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</si>
  <si>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</si>
  <si>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</si>
  <si>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</si>
  <si>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</si>
  <si>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</si>
  <si>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</si>
  <si>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</si>
  <si>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</si>
  <si>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</si>
  <si>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</si>
  <si>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</si>
  <si>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</si>
  <si>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</si>
  <si>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</si>
  <si>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</si>
  <si>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</si>
  <si>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</si>
  <si>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</si>
  <si>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</si>
  <si>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</si>
  <si>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</si>
  <si>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</si>
  <si>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</si>
  <si>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</si>
  <si>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</si>
  <si>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</si>
  <si>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</si>
  <si>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</si>
  <si>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</si>
  <si>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</si>
  <si>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</si>
  <si>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</si>
  <si>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</si>
  <si>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</si>
  <si>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</si>
  <si>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</si>
  <si>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</si>
  <si>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</si>
  <si>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</si>
  <si>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</si>
  <si>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</si>
  <si>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</si>
  <si>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</si>
  <si>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</si>
  <si>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</si>
  <si>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</si>
  <si>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</si>
  <si>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</si>
  <si>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</si>
  <si>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</si>
  <si>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</si>
  <si>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</si>
  <si>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</si>
  <si>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</si>
  <si>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</si>
  <si>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</si>
  <si>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</si>
  <si>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</si>
  <si>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</si>
  <si>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</si>
  <si>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</si>
  <si>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</si>
  <si>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</si>
  <si>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</si>
  <si>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</si>
  <si>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</si>
  <si>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</si>
  <si>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</si>
  <si>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</si>
  <si>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</si>
  <si>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</si>
  <si>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</si>
  <si>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</si>
  <si>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</si>
  <si>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</si>
  <si>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</si>
  <si>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</si>
  <si>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</si>
  <si>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</si>
  <si>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</si>
  <si>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</si>
  <si>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</si>
  <si>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</si>
  <si>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</si>
  <si>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</si>
  <si>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</si>
  <si>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</si>
  <si>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</si>
  <si>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</si>
  <si>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</si>
  <si>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</si>
  <si>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</si>
  <si>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</si>
  <si>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</si>
  <si>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</si>
  <si>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</si>
  <si>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</si>
  <si>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</si>
  <si>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</si>
  <si>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</si>
  <si>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</si>
  <si>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</si>
  <si>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</si>
  <si>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</si>
  <si>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</si>
  <si>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</si>
  <si>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</si>
  <si>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</si>
  <si>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</si>
  <si>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</si>
  <si>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</si>
  <si>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</si>
  <si>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</si>
  <si>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</si>
  <si>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</si>
  <si>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</si>
  <si>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</si>
  <si>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</si>
  <si>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</si>
  <si>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</si>
  <si>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</si>
  <si>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</si>
  <si>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</si>
  <si>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</si>
  <si>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</si>
  <si>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</si>
  <si>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</si>
  <si>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</si>
  <si>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</si>
  <si>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</si>
  <si>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</si>
  <si>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</si>
  <si>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</si>
  <si>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</si>
  <si>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</si>
  <si>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</si>
  <si>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</si>
  <si>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</si>
  <si>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</si>
  <si>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</si>
  <si>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</si>
  <si>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</si>
  <si>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</si>
  <si>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</si>
  <si>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</si>
  <si>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</si>
  <si>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</si>
  <si>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</si>
  <si>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</si>
  <si>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</si>
  <si>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</si>
  <si>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</si>
  <si>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</si>
  <si>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</si>
  <si>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</si>
  <si>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</si>
  <si>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</si>
  <si>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</si>
  <si>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</si>
  <si>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</si>
  <si>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</si>
  <si>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</si>
  <si>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</si>
  <si>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</si>
  <si>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</si>
  <si>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</si>
  <si>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</si>
  <si>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</si>
  <si>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</si>
  <si>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</si>
  <si>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</si>
  <si>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</si>
  <si>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</si>
  <si>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</si>
  <si>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</si>
  <si>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</si>
  <si>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</si>
  <si>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</si>
  <si>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</si>
  <si>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</si>
  <si>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</si>
  <si>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</si>
  <si>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</si>
  <si>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</si>
  <si>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</si>
  <si>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</si>
  <si>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</si>
  <si>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</si>
  <si>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</si>
  <si>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</si>
  <si>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</si>
  <si>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</si>
  <si>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</si>
  <si>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</si>
  <si>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</si>
  <si>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</si>
  <si>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</si>
  <si>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</si>
  <si>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</si>
  <si>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</si>
  <si>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</si>
  <si>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</si>
  <si>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</si>
  <si>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</si>
  <si>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</si>
  <si>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</si>
  <si>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</si>
  <si>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</si>
  <si>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</si>
  <si>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</si>
  <si>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</si>
  <si>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</si>
  <si>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</si>
  <si>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</si>
  <si>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</si>
  <si>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</si>
  <si>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</si>
  <si>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</si>
  <si>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</si>
  <si>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</si>
  <si>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</si>
  <si>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</si>
  <si>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</si>
  <si>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</si>
  <si>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</si>
  <si>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</si>
  <si>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</si>
  <si>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</si>
  <si>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</si>
  <si>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</si>
  <si>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</si>
  <si>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</si>
  <si>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</si>
  <si>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</si>
  <si>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</si>
  <si>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</si>
  <si>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</si>
  <si>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</si>
  <si>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</si>
  <si>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</si>
  <si>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</si>
  <si>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</si>
  <si>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</si>
  <si>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</si>
  <si>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</si>
  <si>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</si>
  <si>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</si>
  <si>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</si>
  <si>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</si>
  <si>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</si>
  <si>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</si>
  <si>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</si>
  <si>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</si>
  <si>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</si>
  <si>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</si>
  <si>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</si>
  <si>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</si>
  <si>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</si>
  <si>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</si>
  <si>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</si>
  <si>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</si>
  <si>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</si>
  <si>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</si>
  <si>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</si>
  <si>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</si>
  <si>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</si>
  <si>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</si>
  <si>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</si>
  <si>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</si>
  <si>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</si>
  <si>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</si>
  <si>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</si>
  <si>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</si>
  <si>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</si>
  <si>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</si>
  <si>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</si>
  <si>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</si>
  <si>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</si>
  <si>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</si>
  <si>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</si>
  <si>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</si>
  <si>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</si>
  <si>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</si>
  <si>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</si>
  <si>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</si>
  <si>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</si>
  <si>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</si>
  <si>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</si>
  <si>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</si>
  <si>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</si>
  <si>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</si>
  <si>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</si>
  <si>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</si>
  <si>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</si>
  <si>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</si>
  <si>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</si>
  <si>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</si>
  <si>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</si>
  <si>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</si>
  <si>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</si>
  <si>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</si>
  <si>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</si>
  <si>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</si>
  <si>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</si>
  <si>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</si>
  <si>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</si>
  <si>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</si>
  <si>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</si>
  <si>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</si>
  <si>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</si>
  <si>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</si>
  <si>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</si>
  <si>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</si>
  <si>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</si>
  <si>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</si>
  <si>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</si>
  <si>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</si>
  <si>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</si>
  <si>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</si>
  <si>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</si>
  <si>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</si>
  <si>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</si>
  <si>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</si>
  <si>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</si>
  <si>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</si>
  <si>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</si>
  <si>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</si>
  <si>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</si>
  <si>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</si>
  <si>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</si>
  <si>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</si>
  <si>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</si>
  <si>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</si>
  <si>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</si>
  <si>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</si>
  <si>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</si>
  <si>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</si>
  <si>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</si>
  <si>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</si>
  <si>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</si>
  <si>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</si>
  <si>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</si>
  <si>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</si>
  <si>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</si>
  <si>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</si>
  <si>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</si>
  <si>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</si>
  <si>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</si>
  <si>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</si>
  <si>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</si>
  <si>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</si>
  <si>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</si>
  <si>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</si>
  <si>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</si>
  <si>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</si>
  <si>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</si>
  <si>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</si>
  <si>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</si>
  <si>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</si>
  <si>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</si>
  <si>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</si>
  <si>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</si>
  <si>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</si>
  <si>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</si>
  <si>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</si>
  <si>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</si>
  <si>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</si>
  <si>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</si>
  <si>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</si>
  <si>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</si>
  <si>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</si>
  <si>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</si>
  <si>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</si>
  <si>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</si>
  <si>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</si>
  <si>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</si>
  <si>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</si>
  <si>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</si>
  <si>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</si>
  <si>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</si>
  <si>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</si>
  <si>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</si>
  <si>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</si>
  <si>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</si>
  <si>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</si>
  <si>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</si>
  <si>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</si>
  <si>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</si>
  <si>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</si>
  <si>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</si>
  <si>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</si>
  <si>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</si>
  <si>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</si>
  <si>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</si>
  <si>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</si>
  <si>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</si>
  <si>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</si>
  <si>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</si>
  <si>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</si>
  <si>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</si>
  <si>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</si>
  <si>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</si>
  <si>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</si>
  <si>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</si>
  <si>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</si>
  <si>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</si>
  <si>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</si>
  <si>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</si>
  <si>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</si>
  <si>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</si>
  <si>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</si>
  <si>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</si>
  <si>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</si>
  <si>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</si>
  <si>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</si>
  <si>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</si>
  <si>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</si>
  <si>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</si>
  <si>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</si>
  <si>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</si>
  <si>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</si>
  <si>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</si>
  <si>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</si>
  <si>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</si>
  <si>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</si>
  <si>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</si>
  <si>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</si>
  <si>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</si>
  <si>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</si>
  <si>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</si>
  <si>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</si>
  <si>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</si>
  <si>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</si>
  <si>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</si>
  <si>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</si>
  <si>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</si>
  <si>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</si>
  <si>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</si>
  <si>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</si>
  <si>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</si>
  <si>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</si>
  <si>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</si>
  <si>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</si>
  <si>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</si>
  <si>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</si>
  <si>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</si>
  <si>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</si>
  <si>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</si>
  <si>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</si>
  <si>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</si>
  <si>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</si>
  <si>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</si>
  <si>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</si>
  <si>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</si>
  <si>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</si>
  <si>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</si>
  <si>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</si>
  <si>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</si>
  <si>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</si>
  <si>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</si>
  <si>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</si>
  <si>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</si>
  <si>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</si>
  <si>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</si>
  <si>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</si>
  <si>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</si>
  <si>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</si>
  <si>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</si>
  <si>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</si>
  <si>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</si>
  <si>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</si>
  <si>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</si>
  <si>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</si>
  <si>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</si>
  <si>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</si>
  <si>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</si>
  <si>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</si>
  <si>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</si>
  <si>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</si>
  <si>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</si>
  <si>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</si>
  <si>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</si>
  <si>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</si>
  <si>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</si>
  <si>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</si>
  <si>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</si>
  <si>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</si>
  <si>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</si>
  <si>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</si>
  <si>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</si>
  <si>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</si>
  <si>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</si>
  <si>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</si>
  <si>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</si>
  <si>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</si>
  <si>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</si>
  <si>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</si>
  <si>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</si>
  <si>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</si>
  <si>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</si>
  <si>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</si>
  <si>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</si>
  <si>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</si>
  <si>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</si>
  <si>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</si>
  <si>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</si>
  <si>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</si>
  <si>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</si>
  <si>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</si>
  <si>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</si>
  <si>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</si>
  <si>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</si>
  <si>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</si>
  <si>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</si>
  <si>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</si>
  <si>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</si>
  <si>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</si>
  <si>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</si>
  <si>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</si>
  <si>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</si>
  <si>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</si>
  <si>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</si>
  <si>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</si>
  <si>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</si>
  <si>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</si>
  <si>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</si>
  <si>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</si>
  <si>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</si>
  <si>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</si>
  <si>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</si>
  <si>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</si>
  <si>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</si>
  <si>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</si>
  <si>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</si>
  <si>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</si>
  <si>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</si>
  <si>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</si>
  <si>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</si>
  <si>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</si>
  <si>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</si>
  <si>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</si>
  <si>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</si>
  <si>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</si>
  <si>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</si>
  <si>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</si>
  <si>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</si>
  <si>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</si>
  <si>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</si>
  <si>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</si>
  <si>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</si>
  <si>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</si>
  <si>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</si>
  <si>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</si>
  <si>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</si>
  <si>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</si>
  <si>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</si>
  <si>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</si>
  <si>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</si>
  <si>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</si>
  <si>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</si>
  <si>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</si>
  <si>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</si>
  <si>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</si>
  <si>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</si>
  <si>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</si>
  <si>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</si>
  <si>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</si>
  <si>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</si>
  <si>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</si>
  <si>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</si>
  <si>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</si>
  <si>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</si>
  <si>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</si>
  <si>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</si>
  <si>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</si>
  <si>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</si>
  <si>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</si>
  <si>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</si>
  <si>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</si>
  <si>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</si>
  <si>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</si>
  <si>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</si>
  <si>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</si>
  <si>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</si>
  <si>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</si>
  <si>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</si>
  <si>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</si>
  <si>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</si>
  <si>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</si>
  <si>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</si>
  <si>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</si>
  <si>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</si>
  <si>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</si>
  <si>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</si>
  <si>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</si>
  <si>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</si>
  <si>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</si>
  <si>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</si>
  <si>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</si>
  <si>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</si>
  <si>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</si>
  <si>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</si>
  <si>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</si>
  <si>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</si>
  <si>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</si>
  <si>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</si>
  <si>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</si>
  <si>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</si>
  <si>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</si>
  <si>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</si>
  <si>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</si>
  <si>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</si>
  <si>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</si>
  <si>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</si>
  <si>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</si>
  <si>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</si>
  <si>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</si>
  <si>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</si>
  <si>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</si>
  <si>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</si>
  <si>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</si>
  <si>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</si>
  <si>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</si>
  <si>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</si>
  <si>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</si>
  <si>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</si>
  <si>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</si>
  <si>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</si>
  <si>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</si>
  <si>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</si>
  <si>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</si>
  <si>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</si>
  <si>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</si>
  <si>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</si>
  <si>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</si>
  <si>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</si>
  <si>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</si>
  <si>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</si>
  <si>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</si>
  <si>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</si>
  <si>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</si>
  <si>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</si>
  <si>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</si>
  <si>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</si>
  <si>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</si>
  <si>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</si>
  <si>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</si>
  <si>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</si>
  <si>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</si>
  <si>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</si>
  <si>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</si>
  <si>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</si>
  <si>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</si>
  <si>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</si>
  <si>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</si>
  <si>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</si>
  <si>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</si>
  <si>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</si>
  <si>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</si>
  <si>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</si>
  <si>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</si>
  <si>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</si>
  <si>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</si>
  <si>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</si>
  <si>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</si>
  <si>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</si>
  <si>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</si>
  <si>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</si>
  <si>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</si>
  <si>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</si>
  <si>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</si>
  <si>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</si>
  <si>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</si>
  <si>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</si>
  <si>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</si>
  <si>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</si>
  <si>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</si>
  <si>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</si>
  <si>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</si>
  <si>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</si>
  <si>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</si>
  <si>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</si>
  <si>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</si>
  <si>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</si>
  <si>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</si>
  <si>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</si>
  <si>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</si>
  <si>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</si>
  <si>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</si>
  <si>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</si>
  <si>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</si>
  <si>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</si>
  <si>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</si>
  <si>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</si>
  <si>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</si>
  <si>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</si>
  <si>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</si>
  <si>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</si>
  <si>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</si>
  <si>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</si>
  <si>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</si>
  <si>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</si>
  <si>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</si>
  <si>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</si>
  <si>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</si>
  <si>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</si>
  <si>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</si>
  <si>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</si>
  <si>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</si>
  <si>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</si>
  <si>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</si>
  <si>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</si>
  <si>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</si>
  <si>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</si>
  <si>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</si>
  <si>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</si>
  <si>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</si>
  <si>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</si>
  <si>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</si>
  <si>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</si>
  <si>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</si>
  <si>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</si>
  <si>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</si>
  <si>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</si>
  <si>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</si>
  <si>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</si>
  <si>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</si>
  <si>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</si>
  <si>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</si>
  <si>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</si>
  <si>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</si>
  <si>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</si>
  <si>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</si>
  <si>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</si>
  <si>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</si>
  <si>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</si>
  <si>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</si>
  <si>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</si>
  <si>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</si>
  <si>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</si>
  <si>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</si>
  <si>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</si>
  <si>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</si>
  <si>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</si>
  <si>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</si>
  <si>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</si>
  <si>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</si>
  <si>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</si>
  <si>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</si>
  <si>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</si>
  <si>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</si>
  <si>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</si>
  <si>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</si>
  <si>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</si>
  <si>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</si>
  <si>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</si>
  <si>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</si>
  <si>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</si>
  <si>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</si>
  <si>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</si>
  <si>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</si>
  <si>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</si>
  <si>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</si>
  <si>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</si>
  <si>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</si>
  <si>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</si>
  <si>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</si>
  <si>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</si>
  <si>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</si>
  <si>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</si>
  <si>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</si>
  <si>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</si>
  <si>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</si>
  <si>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</si>
  <si>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</si>
  <si>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</si>
  <si>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</si>
  <si>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</si>
  <si>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</si>
  <si>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</si>
  <si>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</si>
  <si>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</si>
  <si>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</si>
  <si>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</si>
  <si>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</si>
  <si>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</si>
  <si>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</si>
  <si>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</si>
  <si>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</si>
  <si>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</si>
  <si>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</si>
  <si>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</si>
  <si>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</si>
  <si>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</si>
  <si>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</si>
  <si>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</si>
  <si>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</si>
  <si>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</si>
  <si>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</si>
  <si>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</si>
  <si>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</si>
  <si>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</si>
  <si>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</si>
  <si>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</si>
  <si>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</si>
  <si>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</si>
  <si>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</si>
  <si>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</si>
  <si>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</si>
  <si>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</si>
  <si>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</si>
  <si>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</si>
  <si>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</si>
  <si>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</si>
  <si>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</si>
  <si>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</si>
  <si>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</si>
  <si>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</si>
  <si>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</si>
  <si>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</si>
  <si>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</si>
  <si>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</si>
  <si>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</si>
  <si>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</si>
  <si>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</si>
  <si>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</si>
  <si>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</si>
  <si>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</si>
  <si>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</si>
  <si>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</si>
  <si>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</si>
  <si>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</si>
  <si>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</si>
  <si>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</si>
  <si>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</si>
  <si>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</si>
  <si>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</si>
  <si>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</si>
  <si>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</si>
  <si>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</si>
  <si>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</si>
  <si>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</si>
  <si>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</si>
  <si>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</si>
  <si>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</si>
  <si>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</si>
  <si>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</si>
  <si>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</si>
  <si>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</si>
  <si>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</si>
  <si>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</si>
  <si>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</si>
  <si>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</si>
  <si>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</si>
  <si>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</si>
  <si>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</si>
  <si>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</si>
  <si>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</si>
  <si>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</si>
  <si>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</si>
  <si>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</si>
  <si>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</si>
  <si>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</si>
  <si>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</si>
  <si>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</si>
  <si>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</si>
  <si>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</si>
  <si>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</si>
  <si>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</si>
  <si>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</si>
  <si>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</si>
  <si>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</si>
  <si>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</si>
  <si>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</si>
  <si>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</si>
  <si>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</si>
  <si>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</si>
  <si>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</si>
  <si>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</si>
  <si>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</si>
  <si>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</si>
  <si>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</si>
  <si>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</si>
  <si>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</si>
  <si>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</si>
  <si>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</si>
  <si>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</si>
  <si>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</si>
  <si>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</si>
  <si>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</si>
  <si>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</si>
  <si>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</si>
  <si>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</si>
  <si>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</si>
  <si>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</si>
  <si>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</si>
  <si>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</si>
  <si>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</si>
  <si>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</si>
  <si>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</si>
  <si>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</si>
  <si>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</si>
  <si>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</si>
  <si>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</si>
  <si>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</si>
  <si>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</si>
  <si>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</si>
  <si>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</si>
  <si>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</si>
  <si>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</si>
  <si>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</si>
  <si>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</si>
  <si>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</si>
  <si>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</si>
  <si>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</si>
  <si>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</si>
  <si>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</si>
  <si>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</si>
  <si>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</si>
  <si>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</si>
  <si>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</si>
  <si>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</si>
  <si>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</si>
  <si>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</si>
  <si>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</si>
  <si>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</si>
  <si>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</si>
  <si>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</si>
  <si>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</si>
  <si>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</si>
  <si>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</si>
  <si>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</si>
  <si>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</si>
  <si>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</si>
  <si>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</si>
  <si>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</si>
  <si>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</si>
  <si>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</si>
  <si>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</si>
  <si>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</si>
  <si>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</si>
  <si>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</si>
  <si>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</si>
  <si>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</si>
  <si>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</si>
  <si>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</si>
  <si>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</si>
  <si>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</si>
  <si>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</si>
  <si>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</si>
  <si>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</si>
  <si>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</si>
  <si>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</si>
  <si>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</si>
  <si>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</si>
  <si>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</si>
  <si>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</si>
  <si>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</si>
  <si>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</si>
  <si>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</si>
  <si>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</si>
  <si>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</si>
  <si>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</si>
  <si>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</si>
  <si>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</si>
  <si>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</si>
  <si>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</si>
  <si>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</si>
  <si>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</si>
  <si>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</si>
  <si>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</si>
  <si>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</si>
  <si>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</si>
  <si>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</si>
  <si>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</si>
  <si>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</si>
  <si>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</si>
  <si>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</si>
  <si>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</si>
  <si>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</si>
  <si>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</si>
  <si>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</si>
  <si>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</si>
  <si>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</si>
  <si>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</si>
  <si>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</si>
  <si>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</si>
  <si>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</si>
  <si>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</si>
  <si>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</si>
  <si>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</si>
  <si>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</si>
  <si>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</si>
  <si>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</si>
  <si>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</si>
  <si>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</si>
  <si>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</si>
  <si>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</si>
  <si>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</si>
  <si>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</si>
  <si>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</si>
  <si>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</si>
  <si>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</si>
  <si>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</si>
  <si>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</si>
  <si>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</si>
  <si>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</si>
  <si>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</si>
  <si>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</si>
  <si>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</si>
  <si>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</si>
  <si>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</si>
  <si>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</si>
  <si>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</si>
  <si>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</si>
  <si>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</si>
  <si>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</si>
  <si>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</si>
  <si>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</si>
  <si>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</si>
  <si>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</si>
  <si>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</si>
  <si>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</si>
  <si>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</si>
  <si>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</si>
  <si>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</si>
  <si>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</si>
  <si>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</si>
  <si>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</si>
  <si>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</si>
  <si>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</si>
  <si>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</si>
  <si>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</si>
  <si>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</si>
  <si>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</si>
  <si>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</si>
  <si>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</si>
  <si>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</si>
  <si>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</si>
  <si>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</si>
  <si>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</si>
  <si>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</si>
  <si>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</si>
  <si>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</si>
  <si>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</si>
  <si>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</si>
  <si>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</si>
  <si>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</si>
  <si>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</si>
  <si>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</si>
  <si>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</si>
  <si>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</si>
  <si>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</si>
  <si>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</si>
  <si>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</si>
  <si>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</si>
  <si>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</si>
  <si>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</si>
  <si>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</si>
  <si>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</si>
  <si>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</si>
  <si>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</si>
  <si>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</si>
  <si>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</si>
  <si>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</si>
  <si>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</si>
  <si>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</si>
  <si>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</si>
  <si>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</si>
  <si>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</si>
  <si>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</si>
  <si>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</si>
  <si>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</si>
  <si>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</si>
  <si>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</si>
  <si>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</si>
  <si>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</si>
  <si>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</si>
  <si>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</si>
  <si>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</si>
  <si>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</si>
  <si>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</si>
  <si>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</si>
  <si>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</si>
  <si>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</si>
  <si>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</si>
  <si>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</si>
  <si>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</si>
  <si>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</si>
  <si>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</si>
  <si>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</si>
  <si>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</si>
  <si>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</si>
  <si>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</si>
  <si>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</si>
  <si>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</si>
  <si>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</si>
  <si>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</si>
  <si>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</si>
  <si>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</si>
  <si>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</si>
  <si>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</si>
  <si>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</si>
  <si>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</si>
  <si>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</si>
  <si>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</si>
  <si>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</si>
  <si>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</si>
  <si>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</si>
  <si>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</si>
  <si>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</si>
  <si>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</si>
  <si>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</si>
  <si>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</si>
  <si>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</si>
  <si>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</si>
  <si>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</si>
  <si>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</si>
  <si>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</si>
  <si>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</si>
  <si>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</si>
  <si>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</si>
  <si>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</si>
  <si>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</si>
  <si>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</si>
  <si>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</si>
  <si>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</si>
  <si>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</si>
  <si>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</si>
  <si>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</si>
  <si>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</si>
  <si>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</si>
  <si>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</si>
  <si>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</si>
  <si>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</si>
  <si>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</si>
  <si>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</si>
  <si>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</si>
  <si>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</si>
  <si>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</si>
  <si>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</si>
  <si>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</si>
  <si>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</si>
  <si>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</si>
  <si>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</si>
  <si>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</si>
  <si>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</si>
  <si>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</si>
  <si>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</si>
  <si>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</si>
  <si>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</si>
  <si>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</si>
  <si>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</si>
  <si>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</si>
  <si>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</si>
  <si>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</si>
  <si>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</si>
  <si>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</si>
  <si>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</si>
  <si>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</si>
  <si>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</si>
  <si>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</si>
  <si>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</si>
  <si>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</si>
  <si>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</si>
  <si>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</si>
  <si>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</si>
  <si>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</si>
  <si>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</si>
  <si>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</si>
  <si>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</si>
  <si>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</si>
  <si>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</si>
  <si>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</si>
  <si>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</si>
  <si>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</si>
  <si>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</si>
  <si>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</si>
  <si>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</si>
  <si>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</si>
  <si>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</si>
  <si>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</si>
  <si>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</si>
  <si>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</si>
  <si>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</si>
  <si>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</si>
  <si>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</si>
  <si>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</si>
  <si>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</si>
  <si>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</si>
  <si>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</si>
  <si>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</si>
  <si>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</si>
  <si>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</si>
  <si>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</si>
  <si>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</si>
  <si>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</si>
  <si>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</si>
  <si>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</si>
  <si>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</si>
  <si>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</si>
  <si>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</si>
  <si>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</si>
  <si>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</si>
  <si>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</si>
  <si>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</si>
  <si>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</si>
  <si>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</si>
  <si>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</si>
  <si>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</si>
  <si>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</si>
  <si>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</si>
  <si>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</si>
  <si>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</si>
  <si>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</si>
  <si>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</si>
  <si>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</si>
  <si>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</si>
  <si>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</si>
  <si>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</si>
  <si>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</si>
  <si>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</si>
  <si>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</si>
  <si>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</si>
  <si>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</si>
  <si>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</si>
  <si>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</si>
  <si>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</si>
  <si>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</si>
  <si>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</si>
  <si>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</si>
  <si>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</si>
  <si>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</si>
  <si>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</si>
  <si>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</si>
  <si>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</si>
  <si>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</si>
  <si>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</si>
  <si>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</si>
  <si>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</si>
  <si>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</si>
  <si>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</si>
  <si>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</si>
  <si>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</si>
  <si>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</si>
  <si>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</si>
  <si>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</si>
  <si>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</si>
  <si>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</si>
  <si>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</si>
  <si>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</si>
  <si>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</si>
  <si>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</si>
  <si>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</si>
  <si>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</si>
  <si>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</si>
  <si>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</si>
  <si>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</si>
  <si>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</si>
  <si>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</si>
  <si>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</si>
  <si>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</si>
  <si>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</si>
  <si>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</si>
  <si>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</si>
  <si>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</si>
  <si>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</si>
  <si>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</si>
  <si>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</si>
  <si>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</si>
  <si>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</si>
  <si>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</si>
  <si>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</si>
  <si>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</si>
  <si>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</si>
  <si>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</si>
  <si>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</si>
  <si>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</si>
  <si>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</si>
  <si>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</si>
  <si>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</si>
  <si>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</si>
  <si>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</si>
  <si>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</si>
  <si>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</si>
  <si>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</si>
  <si>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</si>
  <si>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</si>
  <si>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</si>
  <si>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</si>
  <si>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</si>
  <si>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</si>
  <si>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</si>
  <si>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</si>
  <si>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</si>
  <si>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</si>
  <si>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</si>
  <si>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</si>
  <si>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</si>
  <si>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</si>
  <si>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</si>
  <si>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</si>
  <si>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</si>
  <si>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</si>
  <si>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</si>
  <si>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</si>
  <si>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</si>
  <si>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</si>
  <si>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</si>
  <si>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</si>
  <si>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</si>
  <si>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</si>
  <si>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</si>
  <si>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</si>
  <si>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</si>
  <si>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</si>
  <si>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</si>
  <si>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</si>
  <si>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</si>
  <si>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</si>
  <si>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</si>
  <si>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</si>
  <si>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</si>
  <si>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</si>
  <si>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</si>
  <si>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</si>
  <si>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</si>
  <si>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</si>
  <si>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</si>
  <si>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</si>
  <si>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</si>
  <si>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</si>
  <si>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</si>
  <si>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</si>
  <si>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</si>
  <si>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</si>
  <si>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</si>
  <si>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</si>
  <si>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</si>
  <si>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</si>
  <si>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</si>
  <si>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</si>
  <si>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</si>
  <si>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</si>
  <si>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</si>
  <si>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</si>
  <si>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</si>
  <si>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</si>
  <si>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</si>
  <si>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</si>
  <si>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</si>
  <si>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</si>
  <si>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</si>
  <si>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</si>
  <si>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</si>
  <si>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</si>
  <si>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</si>
  <si>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</si>
  <si>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</si>
  <si>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</si>
  <si>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</si>
  <si>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</si>
  <si>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</si>
  <si>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</si>
  <si>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</si>
  <si>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</si>
  <si>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</si>
  <si>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</si>
  <si>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</si>
  <si>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</si>
  <si>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</si>
  <si>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</si>
  <si>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</si>
  <si>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</si>
  <si>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</si>
  <si>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</si>
  <si>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</si>
  <si>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</si>
  <si>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</si>
  <si>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</si>
  <si>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</si>
  <si>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</si>
  <si>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</si>
  <si>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</si>
  <si>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</si>
  <si>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</si>
  <si>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</si>
  <si>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</si>
  <si>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</si>
  <si>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</si>
  <si>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</si>
  <si>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</si>
  <si>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</si>
  <si>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</si>
  <si>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</si>
  <si>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</si>
  <si>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</si>
  <si>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</si>
  <si>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</si>
  <si>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</si>
  <si>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</si>
  <si>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</si>
  <si>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</si>
  <si>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</si>
  <si>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</si>
  <si>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</si>
  <si>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</si>
  <si>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</si>
  <si>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</si>
  <si>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</si>
  <si>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</si>
  <si>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</si>
  <si>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</si>
  <si>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</si>
  <si>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</si>
  <si>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</si>
  <si>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</si>
  <si>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</si>
  <si>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</si>
  <si>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</si>
  <si>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</si>
  <si>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</si>
  <si>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</si>
  <si>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</si>
  <si>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</si>
  <si>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</si>
  <si>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</si>
  <si>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</si>
  <si>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</si>
  <si>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</si>
  <si>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</si>
  <si>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</si>
  <si>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</si>
  <si>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</si>
  <si>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</si>
  <si>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</si>
  <si>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</si>
  <si>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</si>
  <si>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</si>
  <si>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</si>
  <si>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</si>
  <si>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</si>
  <si>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</si>
  <si>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</si>
  <si>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</si>
  <si>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</si>
  <si>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</si>
  <si>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</si>
  <si>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</si>
  <si>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</si>
  <si>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</si>
  <si>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</si>
  <si>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</si>
  <si>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</si>
  <si>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</si>
  <si>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</si>
  <si>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</si>
  <si>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</si>
  <si>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</si>
  <si>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</si>
  <si>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</si>
  <si>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</si>
  <si>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</si>
  <si>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</si>
  <si>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</si>
  <si>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</si>
  <si>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</si>
  <si>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</si>
  <si>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</si>
  <si>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</si>
  <si>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</si>
  <si>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</si>
  <si>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</si>
  <si>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</si>
  <si>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</si>
  <si>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</si>
  <si>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</si>
  <si>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</si>
  <si>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</si>
  <si>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</si>
  <si>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</si>
  <si>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</si>
  <si>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</si>
  <si>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</si>
  <si>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</si>
  <si>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</si>
  <si>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</si>
  <si>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</si>
  <si>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</si>
  <si>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</si>
  <si>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</si>
  <si>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</si>
  <si>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</si>
  <si>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</si>
  <si>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</si>
  <si>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</si>
  <si>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</si>
  <si>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</si>
  <si>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</si>
  <si>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</si>
  <si>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</si>
  <si>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</si>
  <si>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</si>
  <si>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</si>
  <si>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</si>
  <si>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</si>
  <si>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</si>
  <si>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</si>
  <si>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</si>
  <si>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</si>
  <si>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</si>
  <si>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</si>
  <si>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</si>
  <si>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</si>
  <si>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</si>
  <si>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</si>
  <si>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</si>
  <si>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</si>
  <si>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</si>
  <si>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</si>
  <si>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</si>
  <si>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</si>
  <si>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</si>
  <si>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</si>
  <si>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</si>
  <si>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</si>
  <si>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</si>
  <si>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</si>
  <si>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</si>
  <si>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</si>
  <si>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</si>
  <si>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</si>
  <si>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</si>
  <si>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</si>
  <si>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</si>
  <si>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</si>
  <si>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</si>
  <si>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</si>
  <si>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</si>
  <si>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</si>
  <si>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</si>
  <si>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</si>
  <si>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</si>
  <si>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</si>
  <si>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</si>
  <si>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</si>
  <si>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</si>
  <si>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</si>
  <si>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</si>
  <si>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</si>
  <si>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</si>
  <si>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</si>
  <si>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</si>
  <si>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</si>
  <si>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</si>
  <si>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</si>
  <si>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</si>
  <si>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</si>
  <si>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</si>
  <si>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</si>
  <si>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</si>
  <si>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</si>
  <si>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</si>
  <si>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</si>
  <si>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</si>
  <si>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</si>
  <si>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</si>
  <si>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</si>
  <si>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</si>
  <si>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</si>
  <si>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</si>
  <si>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</si>
  <si>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</si>
  <si>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</si>
  <si>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</si>
  <si>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</si>
  <si>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</si>
  <si>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</si>
  <si>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</si>
  <si>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</si>
  <si>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</si>
  <si>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</si>
  <si>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</si>
  <si>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</si>
  <si>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</si>
  <si>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</si>
  <si>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</si>
  <si>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</si>
  <si>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</si>
  <si>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</si>
  <si>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</si>
  <si>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</si>
  <si>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</si>
  <si>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</si>
  <si>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</si>
  <si>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</si>
  <si>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</si>
  <si>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</si>
  <si>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</si>
  <si>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</si>
  <si>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</si>
  <si>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</si>
  <si>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</si>
  <si>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</si>
  <si>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</si>
  <si>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</si>
  <si>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</si>
  <si>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</si>
  <si>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</si>
  <si>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</si>
  <si>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</si>
  <si>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</si>
  <si>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</si>
  <si>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</si>
  <si>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</si>
  <si>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</si>
  <si>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</si>
  <si>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</si>
  <si>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</si>
  <si>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</si>
  <si>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</si>
  <si>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</si>
  <si>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</si>
  <si>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</si>
  <si>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</si>
  <si>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</si>
  <si>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</si>
  <si>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</si>
  <si>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</si>
  <si>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</si>
  <si>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</si>
  <si>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</si>
  <si>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</si>
  <si>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</si>
  <si>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</si>
  <si>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</si>
  <si>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</si>
  <si>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</si>
  <si>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</si>
  <si>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</si>
  <si>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</si>
  <si>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</si>
  <si>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</si>
  <si>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</si>
  <si>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</si>
  <si>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</si>
  <si>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</si>
  <si>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</si>
  <si>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</si>
  <si>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</si>
  <si>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</si>
  <si>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</si>
  <si>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</si>
  <si>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</si>
  <si>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</si>
  <si>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</si>
  <si>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</si>
  <si>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</si>
  <si>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</si>
  <si>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</si>
  <si>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</si>
  <si>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</si>
  <si>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</si>
  <si>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</si>
  <si>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</si>
  <si>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</si>
  <si>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</si>
  <si>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</si>
  <si>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</si>
  <si>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</si>
  <si>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</si>
  <si>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</si>
  <si>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</si>
  <si>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</si>
  <si>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</si>
  <si>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</si>
  <si>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</si>
  <si>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</si>
  <si>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</si>
  <si>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</si>
  <si>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</si>
  <si>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</si>
  <si>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</si>
  <si>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</si>
  <si>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</si>
  <si>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</si>
  <si>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</si>
  <si>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</si>
  <si>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</si>
  <si>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</si>
  <si>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</si>
  <si>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</si>
  <si>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</si>
  <si>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</si>
  <si>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</si>
  <si>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</si>
  <si>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</si>
  <si>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</si>
  <si>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</si>
  <si>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</si>
  <si>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</si>
  <si>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</si>
  <si>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</si>
  <si>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</si>
  <si>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</si>
  <si>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</si>
  <si>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</si>
  <si>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</si>
  <si>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</si>
  <si>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</si>
  <si>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</si>
  <si>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</si>
  <si>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</si>
  <si>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</si>
  <si>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</si>
  <si>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</si>
  <si>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</si>
  <si>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</si>
  <si>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</si>
  <si>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</si>
  <si>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</si>
  <si>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</si>
  <si>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</si>
  <si>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</si>
  <si>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</si>
  <si>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</si>
  <si>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</si>
  <si>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</si>
  <si>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</si>
  <si>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</si>
  <si>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</si>
  <si>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</si>
  <si>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</si>
  <si>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</si>
  <si>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</si>
  <si>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</si>
  <si>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</si>
  <si>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</si>
  <si>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</si>
  <si>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</si>
  <si>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</si>
  <si>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</si>
  <si>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</si>
  <si>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</si>
  <si>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</si>
  <si>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</si>
  <si>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</si>
  <si>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</si>
  <si>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</si>
  <si>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</si>
  <si>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</si>
  <si>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</si>
  <si>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</si>
  <si>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</si>
  <si>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</si>
  <si>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</si>
  <si>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</si>
  <si>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</si>
  <si>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</si>
  <si>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</si>
  <si>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</si>
  <si>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</si>
  <si>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</si>
  <si>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</si>
  <si>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</si>
  <si>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</si>
  <si>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</si>
  <si>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</si>
  <si>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</si>
  <si>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</si>
  <si>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</si>
  <si>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</si>
  <si>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</si>
  <si>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</si>
  <si>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</si>
  <si>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</si>
  <si>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</si>
  <si>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</si>
  <si>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</si>
  <si>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</si>
  <si>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</si>
  <si>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</si>
  <si>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</si>
  <si>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</si>
  <si>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</si>
  <si>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</si>
  <si>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</si>
  <si>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</si>
  <si>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</si>
  <si>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</si>
  <si>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</si>
  <si>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</si>
  <si>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</si>
  <si>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</si>
  <si>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</si>
  <si>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</si>
  <si>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</si>
  <si>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</si>
  <si>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</si>
  <si>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</si>
  <si>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</si>
  <si>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</si>
  <si>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</si>
  <si>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</si>
  <si>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</si>
  <si>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</si>
  <si>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</si>
  <si>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</si>
  <si>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</si>
  <si>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</si>
  <si>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</si>
  <si>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</si>
  <si>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</si>
  <si>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</si>
  <si>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</si>
  <si>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</si>
  <si>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</si>
  <si>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</si>
  <si>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</si>
  <si>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</si>
  <si>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</si>
  <si>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</si>
  <si>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</si>
  <si>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</si>
  <si>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</si>
  <si>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</si>
  <si>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</si>
  <si>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</si>
  <si>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</si>
  <si>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</si>
  <si>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</si>
  <si>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</si>
  <si>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</si>
  <si>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</si>
  <si>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</si>
  <si>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</si>
  <si>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</si>
  <si>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</si>
  <si>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</si>
  <si>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</si>
  <si>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</si>
  <si>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</si>
  <si>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</si>
  <si>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</si>
  <si>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</si>
  <si>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</si>
  <si>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</si>
  <si>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</si>
  <si>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</si>
  <si>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</si>
  <si>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</si>
  <si>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</si>
  <si>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</si>
  <si>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</si>
  <si>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</si>
  <si>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</si>
  <si>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</si>
  <si>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</si>
  <si>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</si>
  <si>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</si>
  <si>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</si>
  <si>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</si>
  <si>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</si>
  <si>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</si>
  <si>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</si>
  <si>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</si>
  <si>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</si>
  <si>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</si>
  <si>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</si>
  <si>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</si>
  <si>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</si>
  <si>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</si>
  <si>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</si>
  <si>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</si>
  <si>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</si>
  <si>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</si>
  <si>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</si>
  <si>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</si>
  <si>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</si>
  <si>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</si>
  <si>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</si>
  <si>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</si>
  <si>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</si>
  <si>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</si>
  <si>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</si>
  <si>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</si>
  <si>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</si>
  <si>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</si>
  <si>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</si>
  <si>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</si>
  <si>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</si>
  <si>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</si>
  <si>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</si>
  <si>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</si>
  <si>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</si>
  <si>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</si>
  <si>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</si>
  <si>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</si>
  <si>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</si>
  <si>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</si>
  <si>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</si>
  <si>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</si>
  <si>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</si>
  <si>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</si>
  <si>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</si>
  <si>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</si>
  <si>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</si>
  <si>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</si>
  <si>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</si>
  <si>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</si>
  <si>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</si>
  <si>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</si>
  <si>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</si>
  <si>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</si>
  <si>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</si>
  <si>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</si>
  <si>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</si>
  <si>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</si>
  <si>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</si>
  <si>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</si>
  <si>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</si>
  <si>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</si>
  <si>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</si>
  <si>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</si>
  <si>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</si>
  <si>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</si>
  <si>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</si>
  <si>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</si>
  <si>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</si>
  <si>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</si>
  <si>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</si>
  <si>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</si>
  <si>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</si>
  <si>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</si>
  <si>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</si>
  <si>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</si>
  <si>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</si>
  <si>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</si>
  <si>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</si>
  <si>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</si>
  <si>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</si>
  <si>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</si>
  <si>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</si>
  <si>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</si>
  <si>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</si>
  <si>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</si>
  <si>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</si>
  <si>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</si>
  <si>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</si>
  <si>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</si>
  <si>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</si>
  <si>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</si>
  <si>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</si>
  <si>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</si>
  <si>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</si>
  <si>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</si>
  <si>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</si>
  <si>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</si>
  <si>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</si>
  <si>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</si>
  <si>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</si>
  <si>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</si>
  <si>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</si>
  <si>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</si>
  <si>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</si>
  <si>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</si>
  <si>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</si>
  <si>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</si>
  <si>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</si>
  <si>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</si>
  <si>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</si>
  <si>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</si>
  <si>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</si>
  <si>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</si>
  <si>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</si>
  <si>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</si>
  <si>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</si>
  <si>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</si>
  <si>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</si>
  <si>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</si>
  <si>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</si>
  <si>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</si>
  <si>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</si>
  <si>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</si>
  <si>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</si>
  <si>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</si>
  <si>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</si>
  <si>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</si>
  <si>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</si>
  <si>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</si>
  <si>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</si>
  <si>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</si>
  <si>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</si>
  <si>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</si>
  <si>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</si>
  <si>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</si>
  <si>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</si>
  <si>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</si>
  <si>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</si>
  <si>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</si>
  <si>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</si>
  <si>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</si>
  <si>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</si>
  <si>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</si>
  <si>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</si>
  <si>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</si>
  <si>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</si>
  <si>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</si>
  <si>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</si>
  <si>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</si>
  <si>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</si>
  <si>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</si>
  <si>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</si>
  <si>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</si>
  <si>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</si>
  <si>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</si>
  <si>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</si>
  <si>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</si>
  <si>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</si>
  <si>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</si>
  <si>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</si>
  <si>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</si>
  <si>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</si>
  <si>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</si>
  <si>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</si>
  <si>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</si>
  <si>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</si>
  <si>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</si>
  <si>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</si>
  <si>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</si>
  <si>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</si>
  <si>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</si>
  <si>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</si>
  <si>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</si>
  <si>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</si>
  <si>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</si>
  <si>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</si>
  <si>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</si>
  <si>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</si>
  <si>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</si>
  <si>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</si>
  <si>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</si>
  <si>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</si>
  <si>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</si>
  <si>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</si>
  <si>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</si>
  <si>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</si>
  <si>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</si>
  <si>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</si>
  <si>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</si>
  <si>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</si>
  <si>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</si>
  <si>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</si>
  <si>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</si>
  <si>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</si>
  <si>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</si>
  <si>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</si>
  <si>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</si>
  <si>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</si>
  <si>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</si>
  <si>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</si>
  <si>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</si>
  <si>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</si>
  <si>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</si>
  <si>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</si>
  <si>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</si>
  <si>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</si>
  <si>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</si>
  <si>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</si>
  <si>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</si>
  <si>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</si>
  <si>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</si>
  <si>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</si>
  <si>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</si>
  <si>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</si>
  <si>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</si>
  <si>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</si>
  <si>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</si>
  <si>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</si>
  <si>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</si>
  <si>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</si>
  <si>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</si>
  <si>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</si>
  <si>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</si>
  <si>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</si>
  <si>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</si>
  <si>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</si>
  <si>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</si>
  <si>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</si>
  <si>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</si>
  <si>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</si>
  <si>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</si>
  <si>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</si>
  <si>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</si>
  <si>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</si>
  <si>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</si>
  <si>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</si>
  <si>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</si>
  <si>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</si>
  <si>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</si>
  <si>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</si>
  <si>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</si>
  <si>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</si>
  <si>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</si>
  <si>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</si>
  <si>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</si>
  <si>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</si>
  <si>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</si>
  <si>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</si>
  <si>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</si>
  <si>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</si>
  <si>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</si>
  <si>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</si>
  <si>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</si>
  <si>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</si>
  <si>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</si>
  <si>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</si>
  <si>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</si>
  <si>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</si>
  <si>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</si>
  <si>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</si>
  <si>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</si>
  <si>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</si>
  <si>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</si>
  <si>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</si>
  <si>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</si>
  <si>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</si>
  <si>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</si>
  <si>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</si>
  <si>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</si>
  <si>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</si>
  <si>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</si>
  <si>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</si>
  <si>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</si>
  <si>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</si>
  <si>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</si>
  <si>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</si>
  <si>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</si>
  <si>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</si>
  <si>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</si>
  <si>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</si>
  <si>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</si>
  <si>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</si>
  <si>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</si>
  <si>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</si>
  <si>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</si>
  <si>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</si>
  <si>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</si>
  <si>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</si>
  <si>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</si>
  <si>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</si>
  <si>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</si>
  <si>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</si>
  <si>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</si>
  <si>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</si>
  <si>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</si>
  <si>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</si>
  <si>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</si>
  <si>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</si>
  <si>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</si>
  <si>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</si>
  <si>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</si>
  <si>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</si>
  <si>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</si>
  <si>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</si>
  <si>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</si>
  <si>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</si>
  <si>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</si>
  <si>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</si>
  <si>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</si>
  <si>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</si>
  <si>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</si>
  <si>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</si>
  <si>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</si>
  <si>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</si>
  <si>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</si>
  <si>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</si>
  <si>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</si>
  <si>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</si>
  <si>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</si>
  <si>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</si>
  <si>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</si>
  <si>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</si>
  <si>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</si>
  <si>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</si>
  <si>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</si>
  <si>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</si>
  <si>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</si>
  <si>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</si>
  <si>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</si>
  <si>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</si>
  <si>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</si>
  <si>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</si>
  <si>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</si>
  <si>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</si>
  <si>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</si>
  <si>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</si>
  <si>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</si>
  <si>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</si>
  <si>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</si>
  <si>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</si>
  <si>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</si>
  <si>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</si>
  <si>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</si>
  <si>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</si>
  <si>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</si>
  <si>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</si>
  <si>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</si>
  <si>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</si>
  <si>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</si>
  <si>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</si>
  <si>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</si>
  <si>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</si>
  <si>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</si>
  <si>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</si>
  <si>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</si>
  <si>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</si>
  <si>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</si>
  <si>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</si>
  <si>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</si>
  <si>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</si>
  <si>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</si>
  <si>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</si>
  <si>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</si>
  <si>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</si>
  <si>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</si>
  <si>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</si>
  <si>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</si>
  <si>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</si>
  <si>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</si>
  <si>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</si>
  <si>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</si>
  <si>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</si>
  <si>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</si>
  <si>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</si>
  <si>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</si>
  <si>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</si>
  <si>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</si>
  <si>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</si>
  <si>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</si>
  <si>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</si>
  <si>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</si>
  <si>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</si>
  <si>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</si>
  <si>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</si>
  <si>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</si>
  <si>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</si>
  <si>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</si>
  <si>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</si>
  <si>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</si>
  <si>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</si>
  <si>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</si>
  <si>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</si>
  <si>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</si>
  <si>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</si>
  <si>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</si>
  <si>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</si>
  <si>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</si>
  <si>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</si>
  <si>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</si>
  <si>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</si>
  <si>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</si>
  <si>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</si>
  <si>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</si>
  <si>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</si>
  <si>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</si>
  <si>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</si>
  <si>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</si>
  <si>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</si>
  <si>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</si>
  <si>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</si>
  <si>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</si>
  <si>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</si>
  <si>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</si>
  <si>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</si>
  <si>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</si>
  <si>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</si>
  <si>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</si>
  <si>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</si>
  <si>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</si>
  <si>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</si>
  <si>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</si>
  <si>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</si>
  <si>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</si>
  <si>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</si>
  <si>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</si>
  <si>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</si>
  <si>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</si>
  <si>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</si>
  <si>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</si>
  <si>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</si>
  <si>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</si>
  <si>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</si>
  <si>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</si>
  <si>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</si>
  <si>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</si>
  <si>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</si>
  <si>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</si>
  <si>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</si>
  <si>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</si>
  <si>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</si>
  <si>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</si>
  <si>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</si>
  <si>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</si>
  <si>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</si>
  <si>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</si>
  <si>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</si>
  <si>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</si>
  <si>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</si>
  <si>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</si>
  <si>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</si>
  <si>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</si>
  <si>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</si>
  <si>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</si>
  <si>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</si>
  <si>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</si>
  <si>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</si>
  <si>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</si>
  <si>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</si>
  <si>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</si>
  <si>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</si>
  <si>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</si>
  <si>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</si>
  <si>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</si>
  <si>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</si>
  <si>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</si>
  <si>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</si>
  <si>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</si>
  <si>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</si>
  <si>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</si>
  <si>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</si>
  <si>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</si>
  <si>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</si>
  <si>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</si>
  <si>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</si>
  <si>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</si>
  <si>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</si>
  <si>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</si>
  <si>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</si>
  <si>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</si>
  <si>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</si>
  <si>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</si>
  <si>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</si>
  <si>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</si>
  <si>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</si>
  <si>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</si>
  <si>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</si>
  <si>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</si>
  <si>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</si>
  <si>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</si>
  <si>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</si>
  <si>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</si>
  <si>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</si>
  <si>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</si>
  <si>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</si>
  <si>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</si>
  <si>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</si>
  <si>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</si>
  <si>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</si>
  <si>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</si>
  <si>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</si>
  <si>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</si>
  <si>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</si>
  <si>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</si>
  <si>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</si>
  <si>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</si>
  <si>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</si>
  <si>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</si>
  <si>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</si>
  <si>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</si>
  <si>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</si>
  <si>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</si>
  <si>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</si>
  <si>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</si>
  <si>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</si>
  <si>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</si>
  <si>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</si>
  <si>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</si>
  <si>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</si>
  <si>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</si>
  <si>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</si>
  <si>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</si>
  <si>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</si>
  <si>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</si>
  <si>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</si>
  <si>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</si>
  <si>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</si>
  <si>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</si>
  <si>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</si>
  <si>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</si>
  <si>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</si>
  <si>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</si>
  <si>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</si>
  <si>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</si>
  <si>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</si>
  <si>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</si>
  <si>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</si>
  <si>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</si>
  <si>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</si>
  <si>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</si>
  <si>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</si>
  <si>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</si>
  <si>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</si>
  <si>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</si>
  <si>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</si>
  <si>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</si>
  <si>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</si>
  <si>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</si>
  <si>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</si>
  <si>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</si>
  <si>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</si>
  <si>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</si>
  <si>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</si>
  <si>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</si>
  <si>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</si>
  <si>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</si>
  <si>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</si>
  <si>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</si>
  <si>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</si>
  <si>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</si>
  <si>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</si>
  <si>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</si>
  <si>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</si>
  <si>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</si>
  <si>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</si>
  <si>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</si>
  <si>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</si>
  <si>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</si>
  <si>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</si>
  <si>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</si>
  <si>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</si>
  <si>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</si>
  <si>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</si>
  <si>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</si>
  <si>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</si>
  <si>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</si>
  <si>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</si>
  <si>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</si>
  <si>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</si>
  <si>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</si>
  <si>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</si>
  <si>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</si>
  <si>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</si>
  <si>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</si>
  <si>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</si>
  <si>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</si>
  <si>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</si>
  <si>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</si>
  <si>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</si>
  <si>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</si>
  <si>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</si>
  <si>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</si>
  <si>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</si>
  <si>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</si>
  <si>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</si>
  <si>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</si>
  <si>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</si>
  <si>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</si>
  <si>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</si>
  <si>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</si>
  <si>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</si>
  <si>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</si>
  <si>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</si>
  <si>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</si>
  <si>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</si>
  <si>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</si>
  <si>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</si>
  <si>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</si>
  <si>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</si>
  <si>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</si>
  <si>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</si>
  <si>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</si>
  <si>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</si>
  <si>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</si>
  <si>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</si>
  <si>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</si>
  <si>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</si>
  <si>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</si>
  <si>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</si>
  <si>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</si>
  <si>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</si>
  <si>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</si>
  <si>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</si>
  <si>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</si>
  <si>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</si>
  <si>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</si>
  <si>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</si>
  <si>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</si>
  <si>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</si>
  <si>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</si>
  <si>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</si>
  <si>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</si>
  <si>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</si>
  <si>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</si>
  <si>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</si>
  <si>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</si>
  <si>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</si>
  <si>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</si>
  <si>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</si>
  <si>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</si>
  <si>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</si>
  <si>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</si>
  <si>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</si>
  <si>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</si>
  <si>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</si>
  <si>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</si>
  <si>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</si>
  <si>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</si>
  <si>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</si>
  <si>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</si>
  <si>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</si>
  <si>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</si>
  <si>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</si>
  <si>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</si>
  <si>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</si>
  <si>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</si>
  <si>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</si>
  <si>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</si>
  <si>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</si>
  <si>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</si>
  <si>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</si>
  <si>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</si>
  <si>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</si>
  <si>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</si>
  <si>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</si>
  <si>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</si>
  <si>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</si>
  <si>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</si>
  <si>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</si>
  <si>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</si>
  <si>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</si>
  <si>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</si>
  <si>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</si>
  <si>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</si>
  <si>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</si>
  <si>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</si>
  <si>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</si>
  <si>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</si>
  <si>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</si>
  <si>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</si>
  <si>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</si>
  <si>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</si>
  <si>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</si>
  <si>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</si>
  <si>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</si>
  <si>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</si>
  <si>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</si>
  <si>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</si>
  <si>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</si>
  <si>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</si>
  <si>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</si>
  <si>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</si>
  <si>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</si>
  <si>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</si>
  <si>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</si>
  <si>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</si>
  <si>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</si>
  <si>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</si>
  <si>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</si>
  <si>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</si>
  <si>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</si>
  <si>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</si>
  <si>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</si>
  <si>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</si>
  <si>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</si>
  <si>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</si>
  <si>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</si>
  <si>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</si>
  <si>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</si>
  <si>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</si>
  <si>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</si>
  <si>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</si>
  <si>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</si>
  <si>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</si>
  <si>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</si>
  <si>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</si>
  <si>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</si>
  <si>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</si>
  <si>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</si>
  <si>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</si>
  <si>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</si>
  <si>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</si>
  <si>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</si>
  <si>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</si>
  <si>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</si>
  <si>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</si>
  <si>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</si>
  <si>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</si>
  <si>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</si>
  <si>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</si>
  <si>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</si>
  <si>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</si>
  <si>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</si>
  <si>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</si>
  <si>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</si>
  <si>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</si>
  <si>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</si>
  <si>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</si>
  <si>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</si>
  <si>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</si>
  <si>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</si>
  <si>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</si>
  <si>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</si>
  <si>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</si>
  <si>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</si>
  <si>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</si>
  <si>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</si>
  <si>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</si>
  <si>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</si>
  <si>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</si>
  <si>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</si>
  <si>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</si>
  <si>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</si>
  <si>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</si>
  <si>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</si>
  <si>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</si>
  <si>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</si>
  <si>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</si>
  <si>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</si>
  <si>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</si>
  <si>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</si>
  <si>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</si>
  <si>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</si>
  <si>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</si>
  <si>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</si>
  <si>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</si>
  <si>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</si>
  <si>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</si>
  <si>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</si>
  <si>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</si>
  <si>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</si>
  <si>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</si>
  <si>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</si>
  <si>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</si>
  <si>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</si>
  <si>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</si>
  <si>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</si>
  <si>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</si>
  <si>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</si>
  <si>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</si>
  <si>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</si>
  <si>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</si>
  <si>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</si>
  <si>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</si>
  <si>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</si>
  <si>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</si>
  <si>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</si>
  <si>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</si>
  <si>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</si>
  <si>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</si>
  <si>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</si>
  <si>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</si>
  <si>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</si>
  <si>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</si>
  <si>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</si>
  <si>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</si>
  <si>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</si>
  <si>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</si>
  <si>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</si>
  <si>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</si>
  <si>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</si>
  <si>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</si>
  <si>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</si>
  <si>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</si>
  <si>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</si>
  <si>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</si>
  <si>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</si>
  <si>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</si>
  <si>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</si>
  <si>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</si>
  <si>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</si>
  <si>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</si>
  <si>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</si>
  <si>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</si>
  <si>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</si>
  <si>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</si>
  <si>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</si>
  <si>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</si>
  <si>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</si>
  <si>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</si>
  <si>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</si>
  <si>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</si>
  <si>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</si>
  <si>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</si>
  <si>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</si>
  <si>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</si>
  <si>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</si>
  <si>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</si>
  <si>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</si>
  <si>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</si>
  <si>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</si>
  <si>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</si>
  <si>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</si>
  <si>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</si>
  <si>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</si>
  <si>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</si>
  <si>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</si>
  <si>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</si>
  <si>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</si>
  <si>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</si>
  <si>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</si>
  <si>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</si>
  <si>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</si>
  <si>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</si>
  <si>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</si>
  <si>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</si>
  <si>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</si>
  <si>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</si>
  <si>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</si>
  <si>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</si>
  <si>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</si>
  <si>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</si>
  <si>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</si>
  <si>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</si>
  <si>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</si>
  <si>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</si>
  <si>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</si>
  <si>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</si>
  <si>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</si>
  <si>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</si>
  <si>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</si>
  <si>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</si>
  <si>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</si>
  <si>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</si>
  <si>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</si>
  <si>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</si>
  <si>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</si>
  <si>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</si>
  <si>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</si>
  <si>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</si>
  <si>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</si>
  <si>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</si>
  <si>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</si>
  <si>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</si>
  <si>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</si>
  <si>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</si>
  <si>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</si>
  <si>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</si>
  <si>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</si>
  <si>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</si>
  <si>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</si>
  <si>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</si>
  <si>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</si>
  <si>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</si>
  <si>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</si>
  <si>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</si>
  <si>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</si>
  <si>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</si>
  <si>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</si>
  <si>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</si>
  <si>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</si>
  <si>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</si>
  <si>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</si>
  <si>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</si>
  <si>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</si>
  <si>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</si>
  <si>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</si>
  <si>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</si>
  <si>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</si>
  <si>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</si>
  <si>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</si>
  <si>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</si>
  <si>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</si>
  <si>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</si>
  <si>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</si>
  <si>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</si>
  <si>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</si>
  <si>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</si>
  <si>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</si>
  <si>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</si>
  <si>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</si>
  <si>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</si>
  <si>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</si>
  <si>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</si>
  <si>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</si>
  <si>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</si>
  <si>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</si>
  <si>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</si>
  <si>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</si>
  <si>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</si>
  <si>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</si>
  <si>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</si>
  <si>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</si>
  <si>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</si>
  <si>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</si>
  <si>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</si>
  <si>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</si>
  <si>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</si>
  <si>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</si>
  <si>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</si>
  <si>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</si>
  <si>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</si>
  <si>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</si>
  <si>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</si>
  <si>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</si>
  <si>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</si>
  <si>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</si>
  <si>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</si>
  <si>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</si>
  <si>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</si>
  <si>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</si>
  <si>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</si>
  <si>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</si>
  <si>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</si>
  <si>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</si>
  <si>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</si>
  <si>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</si>
  <si>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</si>
  <si>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</si>
  <si>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</si>
  <si>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</si>
  <si>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</si>
  <si>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</si>
  <si>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</si>
  <si>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</si>
  <si>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</si>
  <si>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</si>
  <si>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</si>
  <si>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</si>
  <si>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</si>
  <si>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</si>
  <si>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</si>
  <si>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</si>
  <si>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</si>
  <si>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</si>
  <si>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</si>
  <si>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</si>
  <si>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</si>
  <si>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</si>
  <si>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</si>
  <si>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</si>
  <si>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</si>
  <si>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</si>
  <si>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</si>
  <si>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</si>
  <si>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</si>
  <si>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</si>
  <si>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</si>
  <si>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</si>
  <si>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</si>
  <si>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</si>
  <si>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</si>
  <si>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</si>
  <si>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</si>
  <si>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</si>
  <si>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</si>
  <si>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</si>
  <si>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</si>
  <si>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</si>
  <si>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</si>
  <si>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</si>
  <si>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</si>
  <si>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</si>
  <si>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</si>
  <si>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</si>
  <si>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</si>
  <si>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</si>
  <si>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</si>
  <si>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</si>
  <si>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</si>
  <si>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</si>
  <si>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</si>
  <si>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</si>
  <si>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</si>
  <si>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</si>
  <si>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</si>
  <si>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</si>
  <si>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</si>
  <si>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</si>
  <si>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</si>
  <si>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</si>
  <si>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</si>
  <si>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</si>
  <si>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</si>
  <si>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</si>
  <si>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</si>
  <si>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</si>
  <si>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</si>
  <si>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</si>
  <si>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</si>
  <si>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</si>
  <si>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</si>
  <si>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</si>
  <si>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</si>
  <si>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</si>
  <si>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</si>
  <si>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</si>
  <si>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</si>
  <si>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</si>
  <si>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</si>
  <si>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</si>
  <si>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</si>
  <si>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</si>
  <si>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</si>
  <si>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</si>
  <si>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</si>
  <si>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</si>
  <si>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</si>
  <si>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</si>
  <si>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</si>
  <si>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</si>
  <si>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</si>
  <si>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</si>
  <si>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</si>
  <si>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</si>
  <si>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</si>
  <si>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</si>
  <si>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</si>
  <si>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</si>
  <si>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</si>
  <si>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</si>
  <si>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</si>
  <si>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</si>
  <si>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</si>
  <si>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</si>
  <si>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</si>
  <si>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</si>
  <si>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</si>
  <si>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</si>
  <si>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</si>
  <si>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</si>
  <si>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</si>
  <si>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</si>
  <si>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</si>
  <si>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</si>
  <si>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</si>
  <si>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</si>
  <si>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</si>
  <si>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</si>
  <si>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</si>
  <si>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</si>
  <si>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</si>
  <si>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</si>
  <si>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</si>
  <si>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</si>
  <si>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</si>
  <si>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</si>
  <si>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</si>
  <si>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</si>
  <si>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</si>
  <si>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</si>
  <si>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</si>
  <si>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</si>
  <si>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</si>
  <si>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</si>
  <si>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</si>
  <si>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</si>
  <si>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</si>
  <si>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</si>
  <si>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</si>
  <si>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</si>
  <si>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</si>
  <si>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</si>
  <si>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</si>
  <si>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</si>
  <si>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</si>
  <si>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</si>
  <si>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</si>
  <si>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</si>
  <si>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</si>
  <si>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</si>
  <si>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</si>
  <si>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</si>
  <si>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</si>
  <si>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</si>
  <si>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</si>
  <si>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</si>
  <si>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</si>
  <si>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</si>
  <si>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</si>
  <si>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</si>
  <si>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</si>
  <si>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</si>
  <si>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</si>
  <si>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</si>
  <si>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</si>
  <si>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</si>
  <si>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</si>
  <si>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</si>
  <si>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</si>
  <si>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</si>
  <si>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</si>
  <si>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</si>
  <si>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</si>
  <si>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</si>
  <si>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</si>
  <si>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</si>
  <si>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</si>
  <si>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</si>
  <si>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</si>
  <si>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</si>
  <si>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</si>
  <si>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</si>
  <si>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</si>
  <si>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</si>
  <si>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</si>
  <si>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</si>
  <si>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</si>
  <si>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</si>
  <si>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</si>
  <si>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</si>
  <si>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</si>
  <si>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</si>
  <si>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</si>
  <si>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</si>
  <si>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</si>
  <si>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</si>
  <si>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</si>
  <si>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</si>
  <si>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</si>
  <si>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</si>
  <si>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</si>
  <si>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</si>
  <si>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</si>
  <si>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</si>
  <si>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</si>
  <si>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</si>
  <si>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</si>
  <si>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</si>
  <si>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</si>
  <si>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</si>
  <si>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</si>
  <si>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</si>
  <si>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</si>
  <si>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</si>
  <si>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</si>
  <si>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</si>
  <si>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</si>
  <si>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</si>
  <si>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</si>
  <si>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</si>
  <si>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</si>
  <si>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</si>
  <si>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</si>
  <si>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</si>
  <si>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</si>
  <si>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</si>
  <si>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</si>
  <si>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</si>
  <si>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</si>
  <si>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</si>
  <si>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</si>
  <si>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</si>
  <si>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</si>
  <si>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</si>
  <si>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</si>
  <si>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</si>
  <si>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</si>
  <si>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</si>
  <si>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</si>
  <si>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</si>
  <si>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</si>
  <si>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</si>
  <si>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</si>
  <si>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</si>
  <si>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</si>
  <si>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</si>
  <si>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</si>
  <si>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</si>
  <si>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</si>
  <si>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</si>
  <si>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</si>
  <si>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</si>
  <si>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</si>
  <si>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</si>
  <si>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</si>
  <si>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</si>
  <si>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</si>
  <si>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</si>
  <si>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</si>
  <si>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</si>
  <si>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</si>
  <si>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</si>
  <si>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</si>
  <si>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</si>
  <si>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</si>
  <si>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</si>
  <si>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</si>
  <si>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</si>
  <si>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</si>
  <si>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</si>
  <si>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</si>
  <si>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</si>
  <si>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</si>
  <si>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</si>
  <si>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</si>
  <si>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</si>
  <si>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</si>
  <si>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</si>
  <si>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</si>
  <si>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</si>
  <si>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</si>
  <si>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</si>
  <si>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</si>
  <si>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</si>
  <si>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</si>
  <si>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</si>
  <si>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</si>
  <si>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</si>
  <si>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</si>
  <si>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</si>
  <si>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</si>
  <si>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</si>
  <si>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</si>
  <si>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</si>
  <si>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</si>
  <si>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</si>
  <si>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</si>
  <si>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</si>
  <si>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</si>
  <si>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</si>
  <si>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</si>
  <si>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</si>
  <si>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</si>
  <si>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</si>
  <si>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</si>
  <si>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</si>
  <si>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</si>
  <si>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</si>
  <si>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</si>
  <si>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</si>
  <si>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</si>
  <si>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</si>
  <si>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</si>
  <si>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</si>
  <si>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</si>
  <si>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</si>
  <si>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</si>
  <si>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</si>
  <si>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</si>
  <si>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</si>
  <si>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</si>
  <si>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</si>
  <si>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</si>
  <si>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</si>
  <si>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</si>
  <si>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</si>
  <si>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</si>
  <si>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</si>
  <si>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</si>
  <si>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</si>
  <si>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</si>
  <si>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</si>
  <si>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</si>
  <si>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</si>
  <si>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</si>
  <si>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</si>
  <si>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</si>
  <si>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</si>
  <si>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</si>
  <si>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</si>
  <si>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</si>
  <si>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</si>
  <si>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</si>
  <si>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</si>
  <si>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</si>
  <si>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</si>
  <si>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</si>
  <si>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</si>
  <si>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</si>
  <si>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</si>
  <si>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</si>
  <si>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</si>
  <si>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</si>
  <si>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</si>
  <si>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</si>
  <si>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</si>
  <si>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</si>
  <si>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</si>
  <si>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</si>
  <si>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</si>
  <si>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</si>
  <si>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</si>
  <si>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</si>
  <si>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</si>
  <si>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</si>
  <si>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</si>
  <si>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</si>
  <si>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</si>
  <si>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</si>
  <si>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</si>
  <si>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</si>
  <si>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</si>
  <si>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</si>
  <si>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</si>
  <si>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</si>
  <si>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</si>
  <si>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</si>
  <si>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</si>
  <si>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</si>
  <si>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</si>
  <si>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</si>
  <si>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</si>
  <si>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</si>
  <si>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</si>
  <si>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</si>
  <si>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</si>
  <si>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</si>
  <si>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</si>
  <si>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</si>
  <si>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</si>
  <si>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</si>
  <si>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</si>
  <si>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</si>
  <si>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</si>
  <si>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</si>
  <si>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</si>
  <si>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</si>
  <si>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</si>
  <si>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</si>
  <si>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</si>
  <si>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</si>
  <si>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</si>
  <si>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</si>
  <si>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</si>
  <si>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</si>
  <si>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</si>
  <si>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</si>
  <si>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</si>
  <si>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</si>
  <si>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</si>
  <si>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</si>
  <si>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</si>
  <si>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</si>
  <si>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</si>
  <si>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</si>
  <si>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</si>
  <si>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</si>
  <si>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</si>
  <si>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</si>
  <si>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</si>
  <si>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</si>
  <si>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</si>
  <si>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</si>
  <si>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</si>
  <si>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</si>
  <si>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</si>
  <si>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</si>
  <si>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</si>
  <si>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</si>
  <si>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</si>
  <si>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</si>
  <si>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</si>
  <si>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</si>
  <si>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</si>
  <si>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</si>
  <si>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</si>
  <si>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</si>
  <si>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</si>
  <si>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</si>
  <si>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</si>
  <si>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</si>
  <si>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</si>
  <si>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</si>
  <si>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</si>
  <si>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</si>
  <si>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</si>
  <si>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</si>
  <si>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</si>
  <si>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</si>
  <si>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</si>
  <si>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</si>
  <si>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</si>
  <si>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</si>
  <si>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</si>
  <si>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</si>
  <si>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</si>
  <si>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</si>
  <si>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</si>
  <si>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</si>
  <si>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</si>
  <si>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</si>
  <si>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</si>
  <si>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</si>
  <si>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</si>
  <si>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</si>
  <si>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</si>
  <si>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</si>
  <si>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</si>
  <si>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</si>
  <si>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</si>
  <si>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</si>
  <si>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</si>
  <si>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</si>
  <si>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</si>
  <si>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</si>
  <si>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</si>
  <si>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</si>
  <si>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</si>
  <si>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</si>
  <si>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</si>
  <si>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</si>
  <si>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</si>
  <si>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</si>
  <si>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</si>
  <si>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</si>
  <si>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</si>
  <si>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</si>
  <si>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</si>
  <si>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</si>
  <si>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</si>
  <si>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</si>
  <si>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</si>
  <si>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</si>
  <si>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</si>
  <si>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</si>
  <si>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</si>
  <si>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</si>
  <si>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</si>
  <si>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</si>
  <si>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</si>
  <si>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</si>
  <si>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</si>
  <si>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</si>
  <si>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</si>
  <si>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</si>
  <si>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</si>
  <si>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</si>
  <si>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</si>
  <si>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</si>
  <si>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</si>
  <si>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</si>
  <si>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</si>
  <si>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</si>
  <si>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</si>
  <si>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</si>
  <si>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</si>
  <si>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</si>
  <si>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</si>
  <si>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</si>
  <si>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</si>
  <si>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</si>
  <si>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</si>
  <si>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</si>
  <si>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</si>
  <si>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</si>
  <si>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</si>
  <si>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</si>
  <si>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</si>
  <si>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</si>
  <si>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</si>
  <si>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</si>
  <si>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</si>
  <si>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</si>
  <si>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</si>
  <si>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</si>
  <si>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</si>
  <si>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</si>
  <si>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</si>
  <si>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</si>
  <si>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</si>
  <si>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</si>
  <si>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</si>
  <si>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</si>
  <si>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</si>
  <si>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</si>
  <si>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</si>
  <si>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</si>
  <si>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</si>
  <si>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</si>
  <si>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</si>
  <si>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</si>
  <si>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</si>
  <si>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</si>
  <si>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</si>
  <si>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</si>
  <si>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</si>
  <si>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</si>
  <si>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</si>
  <si>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</si>
  <si>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</si>
  <si>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</si>
  <si>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</si>
  <si>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</si>
  <si>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</si>
  <si>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</si>
  <si>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</si>
  <si>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</si>
  <si>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</si>
  <si>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</si>
  <si>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</si>
  <si>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</si>
  <si>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</si>
  <si>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</si>
  <si>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</si>
  <si>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</si>
  <si>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</si>
  <si>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</si>
  <si>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</si>
  <si>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</si>
  <si>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</si>
  <si>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</si>
  <si>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</si>
  <si>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</si>
  <si>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</si>
  <si>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</si>
  <si>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</si>
  <si>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</si>
  <si>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</si>
  <si>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</si>
  <si>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</si>
  <si>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</si>
  <si>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</si>
  <si>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</si>
  <si>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</si>
  <si>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</si>
  <si>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</si>
  <si>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</si>
  <si>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</si>
  <si>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</si>
  <si>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</si>
  <si>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</si>
  <si>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</si>
  <si>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</si>
  <si>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</si>
  <si>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</si>
  <si>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</si>
  <si>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</si>
  <si>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</si>
  <si>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</si>
  <si>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</si>
  <si>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</si>
  <si>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</si>
  <si>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</si>
  <si>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</si>
  <si>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</si>
  <si>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</si>
  <si>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</si>
  <si>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</si>
  <si>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</si>
  <si>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</si>
  <si>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</si>
  <si>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</si>
  <si>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</si>
  <si>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</si>
  <si>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</si>
  <si>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</si>
  <si>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</si>
  <si>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</si>
  <si>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</si>
  <si>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</si>
  <si>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</si>
  <si>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</si>
  <si>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</si>
  <si>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</si>
  <si>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</si>
  <si>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</si>
  <si>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</si>
  <si>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</si>
  <si>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</si>
  <si>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</si>
  <si>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</si>
  <si>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</si>
  <si>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</si>
  <si>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</si>
  <si>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</si>
  <si>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</si>
  <si>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</si>
  <si>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</si>
  <si>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</si>
  <si>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</si>
  <si>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</si>
  <si>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</si>
  <si>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</si>
  <si>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</si>
  <si>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</si>
  <si>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</si>
  <si>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</si>
  <si>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</si>
  <si>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</si>
  <si>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</si>
  <si>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</si>
  <si>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</si>
  <si>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</si>
  <si>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</si>
  <si>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</si>
  <si>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</si>
  <si>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</si>
  <si>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</si>
  <si>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</si>
  <si>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</si>
  <si>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</si>
  <si>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</si>
  <si>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</si>
  <si>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</si>
  <si>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</si>
  <si>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</si>
  <si>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</si>
  <si>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</si>
  <si>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</si>
  <si>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</si>
  <si>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</si>
  <si>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</si>
  <si>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</si>
  <si>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</si>
  <si>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</si>
  <si>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</si>
  <si>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</si>
  <si>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</si>
  <si>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</si>
  <si>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</si>
  <si>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</si>
  <si>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</si>
  <si>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</si>
  <si>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</si>
  <si>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</si>
  <si>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</si>
  <si>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</si>
  <si>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</si>
  <si>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</si>
  <si>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</si>
  <si>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</si>
  <si>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</si>
  <si>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</si>
  <si>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</si>
  <si>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</si>
  <si>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</si>
  <si>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</si>
  <si>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</si>
  <si>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</si>
  <si>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</si>
  <si>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</si>
  <si>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</si>
  <si>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</si>
  <si>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</si>
  <si>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</si>
  <si>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</si>
  <si>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</si>
  <si>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</si>
  <si>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</si>
  <si>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</si>
  <si>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</si>
  <si>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</si>
  <si>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</si>
  <si>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</si>
  <si>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</si>
  <si>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</si>
  <si>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</si>
  <si>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</si>
  <si>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</si>
  <si>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</si>
  <si>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</si>
  <si>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</si>
  <si>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</si>
  <si>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</si>
  <si>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</si>
  <si>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</si>
  <si>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</si>
  <si>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</si>
  <si>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</si>
  <si>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</si>
  <si>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</si>
  <si>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</si>
  <si>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</si>
  <si>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</si>
  <si>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</si>
  <si>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</si>
  <si>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</si>
  <si>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</si>
  <si>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</si>
  <si>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</si>
  <si>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</si>
  <si>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</si>
  <si>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</si>
  <si>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</si>
  <si>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</si>
  <si>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</si>
  <si>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</si>
  <si>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</si>
  <si>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</si>
  <si>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</si>
  <si>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</si>
  <si>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</si>
  <si>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</si>
  <si>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</si>
  <si>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</si>
  <si>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</si>
  <si>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</si>
  <si>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</si>
  <si>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</si>
  <si>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</si>
  <si>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</si>
  <si>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</si>
  <si>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</si>
  <si>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</si>
  <si>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</si>
  <si>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</si>
  <si>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</si>
  <si>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</si>
  <si>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</si>
  <si>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</si>
  <si>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</si>
  <si>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</si>
  <si>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</si>
  <si>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</si>
  <si>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</si>
  <si>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</si>
  <si>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</si>
  <si>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</si>
  <si>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</si>
  <si>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</si>
  <si>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</si>
  <si>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</si>
  <si>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</si>
  <si>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</si>
  <si>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</si>
  <si>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</si>
  <si>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</si>
  <si>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</si>
  <si>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</si>
  <si>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</si>
  <si>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</si>
  <si>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</si>
  <si>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</si>
  <si>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</si>
  <si>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</si>
  <si>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</si>
  <si>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</si>
  <si>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</si>
  <si>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</si>
  <si>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</si>
  <si>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</si>
  <si>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</si>
  <si>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</si>
  <si>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</si>
  <si>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</si>
  <si>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</si>
  <si>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</si>
  <si>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</si>
  <si>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</si>
  <si>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</si>
  <si>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</si>
  <si>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</si>
  <si>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</si>
  <si>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</si>
  <si>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</si>
  <si>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</si>
  <si>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</si>
  <si>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</si>
  <si>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</si>
  <si>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</si>
  <si>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</si>
  <si>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</si>
  <si>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</si>
  <si>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</si>
  <si>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</si>
  <si>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</si>
  <si>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</si>
  <si>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</si>
  <si>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</si>
  <si>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</si>
  <si>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</si>
  <si>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</si>
  <si>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</si>
  <si>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</si>
  <si>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</si>
  <si>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</si>
  <si>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</si>
  <si>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</si>
  <si>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</si>
  <si>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</si>
  <si>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</si>
  <si>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</si>
  <si>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</si>
  <si>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</si>
  <si>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</si>
  <si>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</si>
  <si>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</si>
  <si>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</si>
  <si>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</si>
  <si>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</si>
  <si>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</si>
  <si>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</si>
  <si>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</si>
  <si>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</si>
  <si>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</si>
  <si>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</si>
  <si>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</si>
  <si>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</si>
  <si>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</si>
  <si>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</si>
  <si>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</si>
  <si>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</si>
  <si>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</si>
  <si>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</si>
  <si>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</si>
  <si>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</si>
  <si>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</si>
  <si>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</si>
  <si>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</si>
  <si>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</si>
  <si>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</si>
  <si>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</si>
  <si>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</si>
  <si>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</si>
  <si>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</si>
  <si>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</si>
  <si>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</si>
  <si>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</si>
  <si>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</si>
  <si>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</si>
  <si>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</si>
  <si>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</si>
  <si>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</si>
  <si>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</si>
  <si>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</si>
  <si>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</si>
  <si>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</si>
  <si>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</si>
  <si>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</si>
  <si>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</si>
  <si>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</si>
  <si>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</si>
  <si>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</si>
  <si>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</si>
  <si>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</si>
  <si>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</si>
  <si>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</si>
  <si>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</si>
  <si>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</si>
  <si>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</si>
  <si>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</si>
  <si>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</si>
  <si>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</si>
  <si>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</si>
  <si>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</si>
  <si>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</si>
  <si>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</si>
  <si>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</si>
  <si>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</si>
  <si>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</si>
  <si>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</si>
  <si>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</si>
  <si>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</si>
  <si>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</si>
  <si>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</si>
  <si>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</si>
  <si>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</si>
  <si>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</si>
  <si>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</si>
  <si>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</si>
  <si>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</si>
  <si>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</si>
  <si>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</si>
  <si>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</si>
  <si>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</si>
  <si>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</si>
  <si>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</si>
  <si>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</si>
  <si>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</si>
  <si>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</si>
  <si>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</si>
  <si>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</si>
  <si>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</si>
  <si>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</si>
  <si>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</si>
  <si>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</si>
  <si>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</si>
  <si>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</si>
  <si>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</si>
  <si>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</si>
  <si>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</si>
  <si>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</si>
  <si>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</si>
  <si>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</si>
  <si>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</si>
  <si>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</si>
  <si>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</si>
  <si>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</si>
  <si>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</si>
  <si>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</si>
  <si>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</si>
  <si>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</si>
  <si>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</si>
  <si>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</si>
  <si>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</si>
  <si>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</si>
  <si>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</si>
  <si>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</si>
  <si>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</si>
  <si>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</si>
  <si>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</si>
  <si>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</si>
  <si>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</si>
  <si>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</si>
  <si>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</si>
  <si>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</si>
  <si>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</si>
  <si>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</si>
  <si>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</si>
  <si>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</si>
  <si>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</si>
  <si>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</si>
  <si>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</si>
  <si>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</si>
  <si>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</si>
  <si>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</si>
  <si>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</si>
  <si>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</si>
  <si>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</si>
  <si>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</si>
  <si>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</si>
  <si>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</si>
  <si>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</si>
  <si>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</si>
  <si>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</si>
  <si>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</si>
  <si>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</si>
  <si>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</si>
  <si>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</si>
  <si>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</si>
  <si>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</si>
  <si>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</si>
  <si>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</si>
  <si>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</si>
  <si>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</si>
  <si>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</si>
  <si>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</si>
  <si>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</si>
  <si>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</si>
  <si>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</si>
  <si>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</si>
  <si>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</si>
  <si>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</si>
  <si>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</si>
  <si>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</si>
  <si>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</si>
  <si>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</si>
  <si>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</si>
  <si>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</si>
  <si>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</si>
  <si>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</si>
  <si>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</si>
  <si>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</si>
  <si>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</si>
  <si>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</si>
  <si>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</si>
  <si>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</si>
  <si>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</si>
  <si>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</si>
  <si>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</si>
  <si>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</si>
  <si>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</si>
  <si>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</si>
  <si>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</si>
  <si>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</si>
  <si>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</si>
  <si>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</si>
  <si>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</si>
  <si>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</si>
  <si>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</si>
  <si>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</si>
  <si>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</si>
  <si>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</si>
  <si>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</si>
  <si>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</si>
  <si>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</si>
  <si>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</si>
  <si>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</si>
  <si>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</si>
  <si>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</si>
  <si>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</si>
  <si>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</si>
  <si>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</si>
  <si>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</si>
  <si>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</si>
  <si>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</si>
  <si>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</si>
  <si>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</si>
  <si>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</si>
  <si>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</si>
  <si>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</si>
  <si>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</si>
  <si>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</si>
  <si>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</si>
  <si>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</si>
  <si>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</si>
  <si>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</si>
  <si>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</si>
  <si>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</si>
  <si>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</si>
  <si>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</si>
  <si>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</si>
  <si>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</si>
  <si>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</si>
  <si>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</si>
  <si>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</si>
  <si>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</si>
  <si>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</si>
  <si>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</si>
  <si>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</si>
  <si>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</si>
  <si>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</si>
  <si>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</si>
  <si>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</si>
  <si>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</si>
  <si>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</si>
  <si>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</si>
  <si>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</si>
  <si>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</si>
  <si>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</si>
  <si>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</si>
  <si>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</si>
  <si>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</si>
  <si>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</si>
  <si>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</si>
  <si>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</si>
  <si>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</si>
  <si>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</si>
  <si>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</si>
  <si>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</si>
  <si>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</si>
  <si>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</si>
  <si>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</si>
  <si>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</si>
  <si>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</si>
  <si>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</si>
  <si>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</si>
  <si>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</si>
  <si>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</si>
  <si>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</si>
  <si>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</si>
  <si>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</si>
  <si>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</si>
  <si>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</si>
  <si>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</si>
  <si>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</si>
  <si>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</si>
  <si>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</si>
  <si>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</si>
  <si>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</si>
  <si>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</si>
  <si>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</si>
  <si>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</si>
  <si>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</si>
  <si>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</si>
  <si>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</si>
  <si>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</si>
  <si>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</si>
  <si>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</si>
  <si>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</si>
  <si>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</si>
  <si>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</si>
  <si>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</si>
  <si>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</si>
  <si>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</si>
  <si>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</si>
  <si>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</si>
  <si>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</si>
  <si>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</si>
  <si>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</si>
  <si>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</si>
  <si>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</si>
  <si>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</si>
  <si>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</si>
  <si>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</si>
  <si>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</si>
  <si>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</si>
  <si>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</si>
  <si>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</si>
  <si>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</si>
  <si>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</si>
  <si>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</si>
  <si>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</si>
  <si>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</si>
  <si>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</si>
  <si>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</si>
  <si>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</si>
  <si>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</si>
  <si>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</si>
  <si>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</si>
  <si>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</si>
  <si>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</si>
  <si>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</si>
  <si>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</si>
  <si>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</si>
  <si>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</si>
  <si>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</si>
  <si>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</si>
  <si>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</si>
  <si>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</si>
  <si>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</si>
  <si>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</si>
  <si>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</si>
  <si>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</si>
  <si>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</si>
  <si>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</si>
  <si>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</si>
  <si>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</si>
  <si>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</si>
  <si>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</si>
  <si>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</si>
  <si>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</si>
  <si>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</si>
  <si>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</si>
  <si>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</si>
  <si>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</si>
  <si>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</si>
  <si>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</si>
  <si>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</si>
  <si>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</si>
  <si>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</si>
  <si>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</si>
  <si>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</si>
  <si>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</si>
  <si>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</si>
  <si>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</si>
  <si>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</si>
  <si>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</si>
  <si>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</si>
  <si>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</si>
  <si>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</si>
  <si>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</si>
  <si>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</si>
  <si>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</si>
  <si>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</si>
  <si>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</si>
  <si>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</si>
  <si>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</si>
  <si>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</si>
  <si>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</si>
  <si>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</si>
  <si>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</si>
  <si>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</si>
  <si>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</si>
  <si>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</si>
  <si>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</si>
  <si>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</si>
  <si>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</si>
  <si>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</si>
  <si>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</si>
  <si>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</si>
  <si>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</si>
  <si>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</si>
  <si>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</si>
  <si>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</si>
  <si>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</si>
  <si>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</si>
  <si>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</si>
  <si>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</si>
  <si>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</si>
  <si>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</si>
  <si>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</si>
  <si>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</si>
  <si>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</si>
  <si>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</si>
  <si>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</si>
  <si>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</si>
  <si>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</si>
  <si>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</si>
  <si>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</si>
  <si>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</si>
  <si>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</si>
  <si>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</si>
  <si>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</si>
  <si>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</si>
  <si>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</si>
  <si>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</si>
  <si>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</si>
  <si>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</si>
  <si>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</si>
  <si>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</si>
  <si>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</si>
  <si>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</si>
  <si>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</si>
  <si>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</si>
  <si>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</si>
  <si>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</si>
  <si>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</si>
  <si>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</si>
  <si>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</si>
  <si>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</si>
  <si>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</si>
  <si>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</si>
  <si>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</si>
  <si>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</si>
  <si>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</si>
  <si>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</si>
  <si>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</si>
  <si>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</si>
  <si>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</si>
  <si>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</si>
  <si>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</si>
  <si>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</si>
  <si>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</si>
  <si>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</si>
  <si>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</si>
  <si>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</si>
  <si>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</si>
  <si>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</si>
  <si>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</si>
  <si>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</si>
  <si>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</si>
  <si>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</si>
  <si>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</si>
  <si>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</si>
  <si>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</si>
  <si>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</si>
  <si>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</si>
  <si>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</si>
  <si>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</si>
  <si>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</si>
  <si>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</si>
  <si>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</si>
  <si>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</si>
  <si>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</si>
  <si>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</si>
  <si>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</si>
  <si>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</si>
  <si>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</si>
  <si>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</si>
  <si>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</si>
  <si>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</si>
  <si>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</si>
  <si>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</si>
  <si>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</si>
  <si>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</si>
  <si>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</si>
  <si>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</si>
  <si>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</si>
  <si>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</si>
  <si>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</si>
  <si>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</si>
  <si>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</si>
  <si>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</si>
  <si>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</si>
  <si>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</si>
  <si>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</si>
  <si>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</si>
  <si>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</si>
  <si>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</si>
  <si>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</si>
  <si>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</si>
  <si>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</si>
  <si>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</si>
  <si>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</si>
  <si>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</si>
  <si>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</si>
  <si>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</si>
  <si>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</si>
  <si>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</si>
  <si>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</si>
  <si>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</si>
  <si>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</si>
  <si>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</si>
  <si>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</si>
  <si>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</si>
  <si>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</si>
  <si>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</si>
  <si>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</si>
  <si>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</si>
  <si>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</si>
  <si>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</si>
  <si>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</si>
  <si>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</si>
  <si>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</si>
  <si>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</si>
  <si>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</si>
  <si>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</si>
  <si>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</si>
  <si>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</si>
  <si>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</si>
  <si>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</si>
  <si>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</si>
  <si>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</si>
  <si>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</si>
  <si>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</si>
  <si>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</si>
  <si>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</si>
  <si>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</si>
  <si>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</si>
  <si>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</si>
  <si>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</si>
  <si>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</si>
  <si>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</si>
  <si>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</si>
  <si>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</si>
  <si>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</si>
  <si>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</si>
  <si>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</si>
  <si>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</si>
  <si>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</si>
  <si>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</si>
  <si>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</si>
  <si>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</si>
  <si>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</si>
  <si>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</si>
  <si>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</si>
  <si>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</si>
  <si>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</si>
  <si>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</si>
  <si>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</si>
  <si>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</si>
  <si>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</si>
  <si>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</si>
  <si>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</si>
  <si>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</si>
  <si>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</si>
  <si>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</si>
  <si>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</si>
  <si>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</si>
  <si>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</si>
  <si>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</si>
  <si>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</si>
  <si>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</si>
  <si>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</si>
  <si>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</si>
  <si>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</si>
  <si>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</si>
  <si>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</si>
  <si>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</si>
  <si>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</si>
  <si>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</si>
  <si>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</si>
  <si>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</si>
  <si>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</si>
  <si>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</si>
  <si>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</si>
  <si>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</si>
  <si>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</si>
  <si>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</si>
  <si>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</si>
  <si>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</si>
  <si>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</si>
  <si>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</si>
  <si>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</si>
  <si>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</si>
  <si>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</si>
  <si>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</si>
  <si>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</si>
  <si>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</si>
  <si>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</si>
  <si>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</si>
  <si>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</si>
  <si>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</si>
  <si>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</si>
  <si>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</si>
  <si>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</si>
  <si>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</si>
  <si>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</si>
  <si>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</si>
  <si>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</si>
  <si>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</si>
  <si>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</si>
  <si>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</si>
  <si>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</si>
  <si>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</si>
  <si>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</si>
  <si>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</si>
  <si>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</si>
  <si>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</si>
  <si>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</si>
  <si>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</si>
  <si>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</si>
  <si>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</si>
  <si>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</si>
  <si>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</si>
  <si>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</si>
  <si>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</si>
  <si>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</si>
  <si>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</si>
  <si>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</si>
  <si>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</si>
  <si>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</si>
  <si>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</si>
  <si>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</si>
  <si>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</si>
  <si>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</si>
  <si>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</si>
  <si>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</si>
  <si>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</si>
  <si>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</si>
  <si>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</si>
  <si>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</si>
  <si>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</si>
  <si>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</si>
  <si>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</si>
  <si>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</si>
  <si>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</si>
  <si>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</si>
  <si>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</si>
  <si>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</si>
  <si>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</si>
  <si>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</si>
  <si>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</si>
  <si>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</si>
  <si>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</si>
  <si>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</si>
  <si>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</si>
  <si>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</si>
  <si>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</si>
  <si>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</si>
  <si>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</si>
  <si>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</si>
  <si>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</si>
  <si>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</si>
  <si>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</si>
  <si>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</si>
  <si>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</si>
  <si>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</si>
  <si>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</si>
  <si>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</si>
  <si>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</si>
  <si>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</si>
  <si>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</si>
  <si>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</si>
  <si>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</si>
  <si>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</si>
  <si>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</si>
  <si>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</si>
  <si>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</si>
  <si>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</si>
  <si>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</si>
  <si>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</si>
  <si>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</si>
  <si>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</si>
  <si>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</si>
  <si>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</si>
  <si>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</si>
  <si>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</si>
  <si>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</si>
  <si>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</si>
  <si>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</si>
  <si>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</si>
  <si>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</si>
  <si>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</si>
  <si>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</si>
  <si>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</si>
  <si>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</si>
  <si>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</si>
  <si>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</si>
  <si>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</si>
  <si>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</si>
  <si>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</si>
  <si>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</si>
  <si>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</si>
  <si>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</si>
  <si>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</si>
  <si>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</si>
  <si>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</si>
  <si>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</si>
  <si>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</si>
  <si>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</si>
  <si>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</si>
  <si>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</si>
  <si>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</si>
  <si>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</si>
  <si>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</si>
  <si>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</si>
  <si>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</si>
  <si>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</si>
  <si>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</si>
  <si>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</si>
  <si>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</si>
  <si>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</si>
  <si>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</si>
  <si>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</si>
  <si>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</si>
  <si>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</si>
  <si>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</si>
  <si>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</si>
  <si>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</si>
  <si>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</si>
  <si>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</si>
  <si>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</si>
  <si>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</si>
  <si>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</si>
  <si>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</si>
  <si>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</si>
  <si>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</si>
  <si>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</si>
  <si>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</si>
  <si>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</si>
  <si>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</si>
  <si>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</si>
  <si>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</si>
  <si>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</si>
  <si>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</si>
  <si>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</si>
  <si>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</si>
  <si>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</si>
  <si>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</si>
  <si>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</si>
  <si>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</si>
  <si>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</si>
  <si>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</si>
  <si>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</si>
  <si>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</si>
  <si>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</si>
  <si>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</si>
  <si>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</si>
  <si>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</si>
  <si>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</si>
  <si>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</si>
  <si>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</si>
  <si>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</si>
  <si>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</si>
  <si>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</si>
  <si>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</si>
  <si>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</si>
  <si>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</si>
  <si>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</si>
  <si>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</si>
  <si>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</si>
  <si>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</si>
  <si>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</si>
  <si>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</si>
  <si>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</si>
  <si>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</si>
  <si>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</si>
  <si>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</si>
  <si>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</si>
  <si>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</si>
  <si>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</si>
  <si>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</si>
  <si>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</si>
  <si>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</si>
  <si>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</si>
  <si>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</si>
  <si>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</si>
  <si>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</si>
  <si>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</si>
  <si>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</si>
  <si>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</si>
  <si>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</si>
  <si>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</si>
  <si>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</si>
  <si>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</si>
  <si>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</si>
  <si>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</si>
  <si>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</si>
  <si>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</si>
  <si>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</si>
  <si>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</si>
  <si>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</si>
  <si>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</si>
  <si>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</si>
  <si>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</si>
  <si>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</si>
  <si>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</si>
  <si>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</si>
  <si>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</si>
  <si>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</si>
  <si>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</si>
  <si>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</si>
  <si>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</si>
  <si>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</si>
  <si>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</si>
  <si>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</si>
  <si>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</si>
  <si>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</si>
  <si>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</si>
  <si>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</si>
  <si>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</si>
  <si>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</si>
  <si>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</si>
  <si>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</si>
  <si>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</si>
  <si>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</si>
  <si>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</si>
  <si>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</si>
  <si>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</si>
  <si>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</si>
  <si>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</si>
  <si>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</si>
  <si>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</si>
  <si>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</si>
  <si>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</si>
  <si>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</si>
  <si>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</si>
  <si>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</si>
  <si>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</si>
  <si>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</si>
  <si>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</si>
  <si>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</si>
  <si>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</si>
  <si>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</si>
  <si>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</si>
  <si>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</si>
  <si>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</si>
  <si>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</si>
  <si>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</si>
  <si>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</si>
  <si>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</si>
  <si>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</si>
  <si>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</si>
  <si>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</si>
  <si>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</si>
  <si>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</si>
  <si>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</si>
  <si>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</si>
  <si>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</si>
  <si>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</si>
  <si>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</si>
  <si>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</si>
  <si>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</si>
  <si>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</si>
  <si>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</si>
  <si>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</si>
  <si>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</si>
  <si>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</si>
  <si>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</si>
  <si>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</si>
  <si>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</si>
  <si>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</si>
  <si>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</si>
  <si>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</si>
  <si>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</si>
  <si>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</si>
  <si>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</si>
  <si>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</si>
  <si>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</si>
  <si>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</si>
  <si>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</si>
  <si>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</si>
  <si>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</si>
  <si>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</si>
  <si>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</si>
  <si>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</si>
  <si>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</si>
  <si>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</si>
  <si>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</si>
  <si>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</si>
  <si>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</si>
  <si>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</si>
  <si>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</si>
  <si>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</si>
  <si>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</si>
  <si>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</si>
  <si>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</si>
  <si>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</si>
  <si>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</si>
  <si>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</si>
  <si>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</si>
  <si>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</si>
  <si>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</si>
  <si>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</si>
  <si>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</si>
  <si>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</si>
  <si>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</si>
  <si>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</si>
  <si>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</si>
  <si>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</si>
  <si>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</si>
  <si>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</si>
  <si>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</si>
  <si>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</si>
  <si>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</si>
  <si>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</si>
  <si>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</si>
  <si>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</si>
  <si>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</si>
  <si>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</si>
  <si>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</si>
  <si>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</si>
  <si>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</si>
  <si>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</si>
  <si>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</si>
  <si>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</si>
  <si>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</si>
  <si>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</si>
  <si>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</si>
  <si>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</si>
  <si>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</si>
  <si>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</si>
  <si>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</si>
  <si>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</si>
  <si>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</si>
  <si>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</si>
  <si>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</si>
  <si>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</si>
  <si>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</si>
  <si>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</si>
  <si>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</si>
  <si>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</si>
  <si>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</si>
  <si>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</si>
  <si>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</si>
  <si>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</si>
  <si>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</si>
  <si>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</si>
  <si>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</si>
  <si>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</si>
  <si>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</si>
  <si>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</si>
  <si>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</si>
  <si>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</si>
  <si>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</si>
  <si>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</si>
  <si>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</si>
  <si>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</si>
  <si>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</si>
  <si>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</si>
  <si>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</si>
  <si>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</si>
  <si>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</si>
  <si>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</si>
  <si>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</si>
  <si>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</si>
  <si>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</si>
  <si>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</si>
  <si>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</si>
  <si>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</si>
  <si>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</si>
  <si>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</si>
  <si>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</si>
  <si>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</si>
  <si>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</si>
  <si>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</si>
  <si>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</si>
  <si>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</si>
  <si>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</si>
  <si>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</si>
  <si>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</si>
  <si>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</si>
  <si>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</si>
  <si>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</si>
  <si>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</si>
  <si>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</si>
  <si>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</si>
  <si>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</si>
  <si>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</si>
  <si>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</si>
  <si>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</si>
  <si>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</si>
  <si>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</si>
  <si>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</si>
  <si>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</si>
  <si>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</si>
  <si>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</si>
  <si>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</si>
  <si>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</si>
  <si>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</si>
  <si>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</si>
  <si>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</si>
  <si>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</si>
  <si>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</si>
  <si>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</si>
  <si>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</si>
  <si>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</si>
  <si>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</si>
  <si>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</si>
  <si>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</si>
  <si>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</si>
  <si>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</si>
  <si>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</si>
  <si>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</si>
  <si>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</si>
  <si>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</si>
  <si>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</si>
  <si>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</si>
  <si>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</si>
  <si>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</si>
  <si>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</si>
  <si>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</si>
  <si>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</si>
  <si>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</si>
  <si>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</si>
  <si>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</si>
  <si>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</si>
  <si>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</si>
  <si>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</si>
  <si>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</si>
  <si>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</si>
  <si>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</si>
  <si>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</si>
  <si>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</si>
  <si>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</si>
  <si>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</si>
  <si>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</si>
  <si>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</si>
  <si>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</si>
  <si>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</si>
  <si>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</si>
  <si>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</si>
  <si>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</si>
  <si>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</si>
  <si>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</si>
  <si>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</si>
  <si>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</si>
  <si>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</si>
  <si>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</si>
  <si>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</si>
  <si>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</si>
  <si>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</si>
  <si>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</si>
  <si>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</si>
  <si>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</si>
  <si>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</si>
  <si>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</si>
  <si>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</si>
  <si>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</si>
  <si>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</si>
  <si>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</si>
  <si>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</si>
  <si>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</si>
  <si>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</si>
  <si>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</si>
  <si>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</si>
  <si>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</si>
  <si>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</si>
  <si>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</si>
  <si>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</si>
  <si>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</si>
  <si>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</si>
  <si>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</si>
  <si>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</si>
  <si>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</si>
  <si>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</si>
  <si>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</si>
  <si>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</si>
  <si>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</si>
  <si>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</si>
  <si>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</si>
  <si>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</si>
  <si>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</si>
  <si>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</si>
  <si>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</si>
  <si>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</si>
  <si>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</si>
  <si>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</si>
  <si>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</si>
  <si>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</si>
  <si>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</si>
  <si>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</si>
  <si>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</si>
  <si>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</si>
  <si>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</si>
  <si>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</si>
  <si>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</si>
  <si>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</si>
  <si>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</si>
  <si>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</si>
  <si>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</si>
  <si>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</si>
  <si>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</si>
  <si>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</si>
  <si>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</si>
  <si>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</si>
  <si>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</si>
  <si>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</si>
  <si>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</si>
  <si>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</si>
  <si>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</si>
  <si>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</si>
  <si>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</si>
  <si>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</si>
  <si>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</si>
  <si>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</si>
  <si>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</si>
  <si>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</si>
  <si>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</si>
  <si>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</si>
  <si>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</si>
  <si>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</si>
  <si>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</si>
  <si>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</si>
  <si>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</si>
  <si>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</si>
  <si>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</si>
  <si>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</si>
  <si>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</si>
  <si>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</si>
  <si>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</si>
  <si>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</si>
  <si>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</si>
  <si>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</si>
  <si>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</si>
  <si>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</si>
  <si>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</si>
  <si>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</si>
  <si>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</si>
  <si>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</si>
  <si>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</si>
  <si>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</si>
  <si>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</si>
  <si>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</si>
  <si>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</si>
  <si>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</si>
  <si>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</si>
  <si>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</si>
  <si>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</si>
  <si>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</si>
  <si>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</si>
  <si>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</si>
  <si>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</si>
  <si>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</si>
  <si>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</si>
  <si>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</si>
  <si>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</si>
  <si>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</si>
  <si>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</si>
  <si>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</si>
  <si>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</si>
  <si>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</si>
  <si>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</si>
  <si>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</si>
  <si>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</si>
  <si>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</si>
  <si>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</si>
  <si>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</si>
  <si>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</si>
  <si>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</si>
  <si>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</si>
  <si>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</si>
  <si>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</si>
  <si>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</si>
  <si>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</si>
  <si>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</si>
  <si>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</si>
  <si>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</si>
  <si>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</si>
  <si>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</si>
  <si>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</si>
  <si>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</si>
  <si>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</si>
  <si>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</si>
  <si>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</si>
  <si>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</si>
  <si>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</si>
  <si>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</si>
  <si>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</si>
  <si>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</si>
  <si>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</si>
  <si>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</si>
  <si>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</si>
  <si>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</si>
  <si>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</si>
  <si>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</si>
  <si>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</si>
  <si>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</si>
  <si>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</si>
  <si>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</si>
  <si>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</si>
  <si>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</si>
  <si>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</si>
  <si>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</si>
  <si>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</si>
  <si>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</si>
  <si>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</si>
  <si>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</si>
  <si>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</si>
  <si>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</si>
  <si>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</si>
  <si>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</si>
  <si>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</si>
  <si>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</si>
  <si>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</si>
  <si>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</si>
  <si>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</si>
  <si>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</si>
  <si>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</si>
  <si>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</si>
  <si>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</si>
  <si>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</si>
  <si>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</si>
  <si>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</si>
  <si>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</si>
  <si>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</si>
  <si>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</si>
  <si>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</si>
  <si>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</si>
  <si>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</si>
  <si>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</si>
  <si>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</si>
  <si>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</si>
  <si>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</si>
  <si>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</si>
  <si>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</si>
  <si>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</si>
  <si>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</si>
  <si>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</si>
  <si>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</si>
  <si>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</si>
  <si>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</si>
  <si>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</si>
  <si>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</si>
  <si>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</si>
  <si>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</si>
  <si>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</si>
  <si>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</si>
  <si>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</si>
  <si>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</si>
  <si>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</si>
  <si>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</si>
  <si>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</si>
  <si>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</si>
  <si>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</si>
  <si>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</si>
  <si>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</si>
  <si>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</si>
  <si>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</si>
  <si>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</si>
  <si>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</si>
  <si>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</si>
  <si>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</si>
  <si>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</si>
  <si>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</si>
  <si>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</si>
  <si>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</si>
  <si>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</si>
  <si>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</si>
  <si>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</si>
  <si>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</si>
  <si>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</si>
  <si>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</si>
  <si>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</si>
  <si>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</si>
  <si>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</si>
  <si>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</si>
  <si>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</si>
  <si>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</si>
  <si>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</si>
  <si>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</si>
  <si>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</si>
  <si>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</si>
  <si>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</si>
  <si>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</si>
  <si>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</si>
  <si>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</si>
  <si>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</si>
  <si>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</si>
  <si>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</si>
  <si>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</si>
  <si>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</si>
  <si>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</si>
  <si>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</si>
  <si>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</si>
  <si>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</si>
  <si>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</si>
  <si>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</si>
  <si>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</si>
  <si>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</si>
  <si>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</si>
  <si>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</si>
  <si>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</si>
  <si>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</si>
  <si>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</si>
  <si>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</si>
  <si>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</si>
  <si>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</si>
  <si>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</si>
  <si>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</si>
  <si>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</si>
  <si>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</si>
  <si>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</si>
  <si>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</si>
  <si>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</si>
  <si>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</si>
  <si>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</si>
  <si>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</si>
  <si>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</si>
  <si>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</si>
  <si>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</si>
  <si>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</si>
  <si>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</si>
  <si>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</si>
  <si>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</si>
  <si>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</si>
  <si>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</si>
  <si>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</si>
  <si>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</si>
  <si>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</si>
  <si>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</si>
  <si>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</si>
  <si>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</si>
  <si>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</si>
  <si>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</si>
  <si>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</si>
  <si>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</si>
  <si>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</si>
  <si>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</si>
  <si>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</si>
  <si>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</si>
  <si>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</si>
  <si>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</si>
  <si>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</si>
  <si>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</si>
  <si>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</si>
  <si>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</si>
  <si>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</si>
  <si>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</si>
  <si>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</si>
  <si>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</si>
  <si>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</si>
  <si>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</si>
  <si>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</si>
  <si>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</si>
  <si>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</si>
  <si>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</si>
  <si>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</si>
  <si>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</si>
  <si>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</si>
  <si>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</si>
  <si>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</si>
  <si>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</si>
  <si>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</si>
  <si>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</si>
  <si>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</si>
  <si>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</si>
  <si>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</si>
  <si>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</si>
  <si>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</si>
  <si>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</si>
  <si>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</si>
  <si>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</si>
  <si>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</si>
  <si>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</si>
  <si>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</si>
  <si>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</si>
  <si>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</si>
  <si>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</si>
  <si>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</si>
  <si>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</si>
  <si>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</si>
  <si>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</si>
  <si>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</si>
  <si>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</si>
  <si>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</si>
  <si>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</si>
  <si>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</si>
  <si>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</si>
  <si>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</si>
  <si>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</si>
  <si>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</si>
  <si>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</si>
  <si>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</si>
  <si>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</si>
  <si>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</si>
  <si>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</si>
  <si>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</si>
  <si>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</si>
  <si>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</si>
  <si>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</si>
  <si>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</si>
  <si>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</si>
  <si>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</si>
  <si>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</si>
  <si>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</si>
  <si>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</si>
  <si>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</si>
  <si>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</si>
  <si>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</si>
  <si>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</si>
  <si>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</si>
  <si>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</si>
  <si>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</si>
  <si>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</si>
  <si>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</si>
  <si>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</si>
  <si>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</si>
  <si>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</si>
  <si>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</si>
  <si>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</si>
  <si>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</si>
  <si>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</si>
  <si>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</si>
  <si>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</si>
  <si>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</si>
  <si>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</si>
  <si>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</si>
  <si>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</si>
  <si>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</si>
  <si>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</si>
  <si>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</si>
  <si>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</si>
  <si>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</si>
  <si>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</si>
  <si>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</si>
  <si>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</si>
  <si>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</si>
  <si>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</si>
  <si>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</si>
  <si>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</si>
  <si>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</si>
  <si>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</si>
  <si>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</si>
  <si>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</si>
  <si>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</si>
  <si>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</si>
  <si>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</si>
  <si>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</si>
  <si>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</si>
  <si>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</si>
  <si>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</si>
  <si>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</si>
  <si>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</si>
  <si>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</si>
  <si>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</si>
  <si>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</si>
  <si>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</si>
  <si>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</si>
  <si>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</si>
  <si>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</si>
  <si>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</si>
  <si>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</si>
  <si>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</si>
  <si>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</si>
  <si>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</si>
  <si>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</si>
  <si>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</si>
  <si>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</si>
  <si>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</si>
  <si>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</si>
  <si>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</si>
  <si>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</si>
  <si>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</si>
  <si>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</si>
  <si>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</si>
  <si>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</si>
  <si>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</si>
  <si>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</si>
  <si>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</si>
  <si>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</si>
  <si>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</si>
  <si>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</si>
  <si>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</si>
  <si>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</si>
  <si>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</si>
  <si>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</si>
  <si>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</si>
  <si>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</si>
  <si>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</si>
  <si>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</si>
  <si>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</si>
  <si>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</si>
  <si>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</si>
  <si>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</si>
  <si>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</si>
  <si>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</si>
  <si>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</si>
  <si>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</si>
  <si>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</si>
  <si>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</si>
  <si>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</si>
  <si>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</si>
  <si>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</si>
  <si>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</si>
  <si>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</si>
  <si>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</si>
  <si>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</si>
  <si>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</si>
  <si>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</si>
  <si>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</si>
  <si>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</si>
  <si>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</si>
  <si>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</si>
  <si>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</si>
  <si>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</si>
  <si>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</si>
  <si>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</si>
  <si>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</si>
  <si>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</si>
  <si>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</si>
  <si>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</si>
  <si>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</si>
  <si>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</si>
  <si>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</si>
  <si>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</si>
  <si>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</si>
  <si>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</si>
  <si>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</si>
  <si>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</si>
  <si>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</si>
  <si>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</si>
  <si>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</si>
  <si>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</si>
  <si>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</si>
  <si>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</si>
  <si>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</si>
  <si>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</si>
  <si>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</si>
  <si>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</si>
  <si>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</si>
  <si>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</si>
  <si>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</si>
  <si>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</si>
  <si>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</si>
  <si>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</si>
  <si>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</si>
  <si>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</si>
  <si>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</si>
  <si>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</si>
  <si>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</si>
  <si>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</si>
  <si>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</si>
  <si>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</si>
  <si>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</si>
  <si>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</si>
  <si>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</si>
  <si>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</si>
  <si>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</si>
  <si>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</si>
  <si>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</si>
  <si>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</si>
  <si>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</si>
  <si>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</si>
  <si>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</si>
  <si>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</si>
  <si>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</si>
  <si>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</si>
  <si>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</si>
  <si>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</si>
  <si>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</si>
  <si>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</si>
  <si>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</si>
  <si>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</si>
  <si>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</si>
  <si>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</si>
  <si>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</si>
  <si>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</si>
  <si>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</si>
  <si>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</si>
  <si>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</si>
  <si>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</si>
  <si>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</si>
  <si>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</si>
  <si>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</si>
  <si>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</si>
  <si>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</si>
  <si>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</si>
  <si>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</si>
  <si>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</si>
  <si>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</si>
  <si>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</si>
  <si>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</si>
  <si>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</si>
  <si>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</si>
  <si>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</si>
  <si>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</si>
  <si>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</si>
  <si>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</si>
  <si>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</si>
  <si>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</si>
  <si>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</si>
  <si>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</si>
  <si>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</si>
  <si>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</si>
  <si>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</si>
  <si>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</si>
  <si>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</si>
  <si>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</si>
  <si>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</si>
  <si>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</si>
  <si>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</si>
  <si>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</si>
  <si>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</si>
  <si>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</si>
  <si>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</si>
  <si>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</si>
  <si>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</si>
  <si>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</si>
  <si>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</si>
  <si>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</si>
  <si>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</si>
  <si>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</si>
  <si>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</si>
  <si>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</si>
  <si>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</si>
  <si>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</si>
  <si>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</si>
  <si>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</si>
  <si>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</si>
  <si>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</si>
  <si>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</si>
  <si>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</si>
  <si>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</si>
  <si>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</si>
  <si>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</si>
  <si>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</si>
  <si>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</si>
  <si>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</si>
  <si>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</si>
  <si>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</si>
  <si>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</si>
  <si>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</si>
  <si>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</si>
  <si>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</si>
  <si>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</si>
  <si>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</si>
  <si>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</si>
  <si>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</si>
  <si>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</si>
  <si>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</si>
  <si>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</si>
  <si>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</si>
  <si>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</si>
  <si>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</si>
  <si>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</si>
  <si>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</si>
  <si>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</si>
  <si>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</si>
  <si>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</si>
  <si>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</si>
  <si>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</si>
  <si>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</si>
  <si>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</si>
  <si>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</si>
  <si>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</si>
  <si>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</si>
  <si>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</si>
  <si>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</si>
  <si>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</si>
  <si>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</si>
  <si>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</si>
  <si>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</si>
  <si>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</si>
  <si>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</si>
  <si>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</si>
  <si>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</si>
  <si>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</si>
  <si>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</si>
  <si>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</si>
  <si>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</si>
  <si>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</si>
  <si>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</si>
  <si>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</si>
  <si>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</si>
  <si>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</si>
  <si>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</si>
  <si>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</si>
  <si>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</si>
  <si>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</si>
  <si>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</si>
  <si>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</si>
  <si>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</si>
  <si>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</si>
  <si>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</si>
  <si>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</si>
  <si>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</si>
  <si>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</si>
  <si>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</si>
  <si>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</si>
  <si>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</si>
  <si>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</si>
  <si>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</si>
  <si>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</si>
  <si>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</si>
  <si>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</si>
  <si>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</si>
  <si>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</si>
  <si>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</si>
  <si>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</si>
  <si>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</si>
  <si>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</si>
  <si>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</si>
  <si>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</si>
  <si>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</si>
  <si>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</si>
  <si>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</si>
  <si>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</si>
  <si>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</si>
  <si>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</si>
  <si>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</si>
  <si>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</si>
  <si>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</si>
  <si>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</si>
  <si>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</si>
  <si>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</si>
  <si>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</si>
  <si>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</si>
  <si>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</si>
  <si>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</si>
  <si>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</si>
  <si>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</si>
  <si>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</si>
  <si>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</si>
  <si>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</si>
  <si>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</si>
  <si>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</si>
  <si>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</si>
  <si>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</si>
  <si>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</si>
  <si>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</si>
  <si>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</si>
  <si>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</si>
  <si>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</si>
  <si>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</si>
  <si>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</si>
  <si>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</si>
  <si>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</si>
  <si>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</si>
  <si>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</si>
  <si>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</si>
  <si>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</si>
  <si>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</si>
  <si>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</si>
  <si>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</si>
  <si>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</si>
  <si>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</si>
  <si>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</si>
  <si>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</si>
  <si>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</si>
  <si>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</si>
  <si>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</si>
  <si>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</si>
  <si>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</si>
  <si>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</si>
  <si>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</si>
  <si>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</si>
  <si>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</si>
  <si>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</si>
  <si>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</si>
  <si>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</si>
  <si>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</si>
  <si>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</si>
  <si>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</si>
  <si>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</si>
  <si>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</si>
  <si>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</si>
  <si>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</si>
  <si>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</si>
  <si>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</si>
  <si>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</si>
  <si>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</si>
  <si>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</si>
  <si>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</si>
  <si>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</si>
  <si>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</si>
  <si>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</si>
  <si>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</si>
  <si>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</si>
  <si>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</si>
  <si>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</si>
  <si>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</si>
  <si>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</si>
  <si>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</si>
  <si>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</si>
  <si>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</si>
  <si>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</si>
  <si>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</si>
  <si>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</si>
  <si>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</si>
  <si>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</si>
  <si>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</si>
  <si>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</si>
  <si>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</si>
  <si>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</si>
  <si>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</si>
  <si>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</si>
  <si>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</si>
  <si>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</si>
  <si>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</si>
  <si>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</si>
  <si>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</si>
  <si>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</si>
  <si>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</si>
  <si>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</si>
  <si>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</si>
  <si>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</si>
  <si>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</si>
  <si>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</si>
  <si>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</si>
  <si>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</si>
  <si>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</si>
  <si>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</si>
  <si>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</si>
  <si>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</si>
  <si>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</si>
  <si>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</si>
  <si>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</si>
  <si>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</si>
  <si>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</si>
  <si>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</si>
  <si>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</si>
  <si>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</si>
  <si>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</si>
  <si>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</si>
  <si>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</si>
  <si>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</si>
  <si>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</si>
  <si>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</si>
  <si>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</si>
  <si>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</si>
  <si>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</si>
  <si>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</si>
  <si>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</si>
  <si>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</si>
  <si>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</si>
  <si>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</si>
  <si>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</si>
  <si>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</si>
  <si>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</si>
  <si>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</si>
  <si>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</si>
  <si>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</si>
  <si>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</si>
  <si>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</si>
  <si>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</si>
  <si>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</si>
  <si>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</si>
  <si>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</si>
  <si>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</si>
  <si>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</si>
  <si>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</si>
  <si>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</si>
  <si>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</si>
  <si>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</si>
  <si>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</si>
  <si>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</si>
  <si>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</si>
  <si>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</si>
  <si>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</si>
  <si>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</si>
  <si>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</si>
  <si>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</si>
  <si>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</si>
  <si>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</si>
  <si>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</si>
  <si>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</si>
  <si>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</si>
  <si>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</si>
  <si>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</si>
  <si>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</si>
  <si>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</si>
  <si>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</si>
  <si>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</si>
  <si>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</si>
  <si>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</si>
  <si>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</si>
  <si>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</si>
  <si>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</si>
  <si>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</si>
  <si>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</si>
  <si>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</si>
  <si>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</si>
  <si>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</si>
  <si>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</si>
  <si>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</si>
  <si>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</si>
  <si>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</si>
  <si>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</si>
  <si>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</si>
  <si>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</si>
  <si>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</si>
  <si>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</si>
  <si>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</si>
  <si>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</si>
  <si>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</si>
  <si>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</si>
  <si>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</si>
  <si>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</si>
  <si>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</si>
  <si>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</si>
  <si>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</si>
  <si>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</si>
  <si>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</si>
  <si>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</si>
  <si>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</si>
  <si>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</si>
  <si>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</si>
  <si>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</si>
  <si>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</si>
  <si>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</si>
  <si>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</si>
  <si>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</si>
  <si>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</si>
  <si>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</si>
  <si>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</si>
  <si>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</si>
  <si>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</si>
  <si>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</si>
  <si>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</si>
  <si>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</si>
  <si>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</si>
  <si>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</si>
  <si>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</si>
  <si>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</si>
  <si>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</si>
  <si>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</si>
  <si>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</si>
  <si>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</si>
  <si>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</si>
  <si>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</si>
  <si>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</si>
  <si>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</si>
  <si>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</si>
  <si>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</si>
  <si>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</si>
  <si>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</si>
  <si>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</si>
  <si>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</si>
  <si>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</si>
  <si>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</si>
  <si>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</si>
  <si>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</si>
  <si>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</si>
  <si>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</si>
  <si>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</si>
  <si>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</si>
  <si>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</si>
  <si>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</si>
  <si>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</si>
  <si>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</si>
  <si>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</si>
  <si>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</si>
  <si>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</si>
  <si>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</si>
  <si>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</si>
  <si>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</si>
  <si>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</si>
  <si>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</si>
  <si>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</si>
  <si>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</si>
  <si>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</si>
  <si>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</si>
  <si>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</si>
  <si>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</si>
  <si>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</si>
  <si>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</si>
  <si>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</si>
  <si>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</si>
  <si>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</si>
  <si>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</si>
  <si>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</si>
  <si>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</si>
  <si>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</si>
  <si>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</si>
  <si>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</si>
  <si>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</si>
  <si>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</si>
  <si>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</si>
  <si>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</si>
  <si>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</si>
  <si>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</si>
  <si>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</si>
  <si>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</si>
  <si>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</si>
  <si>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</si>
  <si>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</si>
  <si>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</si>
  <si>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</si>
  <si>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</si>
  <si>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</si>
  <si>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</si>
  <si>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</si>
  <si>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</si>
  <si>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</si>
  <si>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</si>
  <si>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</si>
  <si>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</si>
  <si>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</si>
  <si>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</si>
  <si>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</si>
  <si>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</si>
  <si>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</si>
  <si>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</si>
  <si>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</si>
  <si>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</si>
  <si>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</si>
  <si>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</si>
  <si>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</si>
  <si>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</si>
  <si>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</si>
  <si>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</si>
  <si>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</si>
  <si>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</si>
  <si>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</si>
  <si>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</si>
  <si>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</si>
  <si>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</si>
  <si>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</si>
  <si>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</si>
  <si>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</si>
  <si>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</si>
  <si>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</si>
  <si>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</si>
  <si>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</si>
  <si>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</si>
  <si>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</si>
  <si>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</si>
  <si>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</si>
  <si>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</si>
  <si>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</si>
  <si>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</si>
  <si>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</si>
  <si>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</si>
  <si>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</si>
  <si>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</si>
  <si>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</si>
  <si>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</si>
  <si>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</si>
  <si>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</si>
  <si>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</si>
  <si>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</si>
  <si>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</si>
  <si>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</si>
  <si>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</si>
  <si>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</si>
  <si>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</si>
  <si>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</si>
  <si>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</si>
  <si>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</si>
  <si>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</si>
  <si>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</si>
  <si>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</si>
  <si>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</si>
  <si>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</si>
  <si>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</si>
  <si>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</si>
  <si>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</si>
  <si>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</si>
  <si>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</si>
  <si>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</si>
  <si>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</si>
  <si>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</si>
  <si>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</si>
  <si>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</si>
  <si>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</si>
  <si>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</si>
  <si>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</si>
  <si>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</si>
  <si>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</si>
  <si>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</si>
  <si>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</si>
  <si>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</si>
  <si>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</si>
  <si>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</si>
  <si>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</si>
  <si>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</si>
  <si>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</si>
  <si>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</si>
  <si>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</si>
  <si>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</si>
  <si>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</si>
  <si>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</si>
  <si>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</si>
  <si>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</si>
  <si>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</si>
  <si>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</si>
  <si>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</si>
  <si>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</si>
  <si>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</si>
  <si>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</si>
  <si>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</si>
  <si>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</si>
  <si>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</si>
  <si>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</si>
  <si>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</si>
  <si>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</si>
  <si>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</si>
  <si>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</si>
  <si>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</si>
  <si>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</si>
  <si>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</si>
  <si>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</si>
  <si>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</si>
  <si>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</si>
  <si>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</si>
  <si>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</si>
  <si>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</si>
  <si>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</si>
  <si>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</si>
  <si>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</si>
  <si>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</si>
  <si>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</si>
  <si>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</si>
  <si>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</si>
  <si>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</si>
  <si>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</si>
  <si>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</si>
  <si>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</si>
  <si>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</si>
  <si>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</si>
  <si>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</si>
  <si>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</si>
  <si>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</si>
  <si>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</si>
  <si>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</si>
  <si>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</si>
  <si>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</si>
  <si>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</si>
  <si>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</si>
  <si>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</si>
  <si>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</si>
  <si>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</si>
  <si>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</si>
  <si>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</si>
  <si>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</si>
  <si>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</si>
  <si>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</si>
  <si>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</si>
  <si>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</si>
  <si>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</si>
  <si>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</si>
  <si>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</si>
  <si>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</si>
  <si>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</si>
  <si>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</si>
  <si>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</si>
  <si>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</si>
  <si>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</si>
  <si>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</si>
  <si>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</si>
  <si>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</si>
  <si>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</si>
  <si>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</si>
  <si>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</si>
  <si>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</si>
  <si>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</si>
  <si>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</si>
  <si>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</si>
  <si>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</si>
  <si>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</si>
  <si>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</si>
  <si>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</si>
  <si>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</si>
  <si>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</si>
  <si>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</si>
  <si>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</si>
  <si>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</si>
  <si>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</si>
  <si>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</si>
  <si>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</si>
  <si>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</si>
  <si>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</si>
  <si>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</si>
  <si>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</si>
  <si>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</si>
  <si>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</si>
  <si>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</si>
  <si>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</si>
  <si>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</si>
  <si>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</si>
  <si>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</si>
  <si>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</si>
  <si>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</si>
  <si>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</si>
  <si>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</si>
  <si>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</si>
  <si>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</si>
  <si>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</si>
  <si>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</si>
  <si>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</si>
  <si>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</si>
  <si>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</si>
  <si>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</si>
  <si>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</si>
  <si>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</si>
  <si>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</si>
  <si>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</si>
  <si>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</si>
  <si>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</si>
  <si>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</si>
  <si>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</si>
  <si>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</si>
  <si>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</si>
  <si>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</si>
  <si>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</si>
  <si>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</si>
  <si>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</si>
  <si>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</si>
  <si>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</si>
  <si>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</si>
  <si>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</si>
  <si>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</si>
  <si>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</si>
  <si>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</si>
  <si>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</si>
  <si>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</si>
  <si>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</si>
  <si>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</si>
  <si>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</si>
  <si>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</si>
  <si>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</si>
  <si>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</si>
  <si>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</si>
  <si>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</si>
  <si>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</si>
  <si>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</si>
  <si>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</si>
  <si>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</si>
  <si>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</si>
  <si>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</si>
  <si>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</si>
  <si>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</si>
  <si>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</si>
  <si>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</si>
  <si>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</si>
  <si>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</si>
  <si>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</si>
  <si>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</si>
  <si>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</si>
  <si>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</si>
  <si>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</si>
  <si>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</si>
  <si>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</si>
  <si>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</si>
  <si>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</si>
  <si>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</si>
  <si>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</si>
  <si>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</si>
  <si>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</si>
  <si>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</si>
  <si>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</si>
  <si>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</si>
  <si>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</si>
  <si>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</si>
  <si>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</si>
  <si>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</si>
  <si>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</si>
  <si>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</si>
  <si>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</si>
  <si>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</si>
  <si>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</si>
  <si>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</si>
  <si>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</si>
  <si>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</si>
  <si>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</si>
  <si>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</si>
  <si>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</si>
  <si>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</si>
  <si>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</si>
  <si>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</si>
  <si>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</si>
  <si>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</si>
  <si>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</si>
  <si>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</si>
  <si>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</si>
  <si>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</si>
  <si>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</si>
  <si>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</si>
  <si>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</si>
  <si>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</si>
  <si>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</si>
  <si>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</si>
  <si>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</si>
  <si>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</si>
  <si>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</si>
  <si>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</si>
  <si>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</si>
  <si>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</si>
  <si>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</si>
  <si>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</si>
  <si>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</si>
  <si>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</si>
  <si>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</si>
  <si>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</si>
  <si>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</si>
  <si>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</si>
  <si>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</si>
  <si>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</si>
  <si>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</si>
  <si>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</si>
  <si>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</si>
  <si>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</si>
  <si>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</si>
  <si>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</si>
  <si>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</si>
  <si>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</si>
  <si>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</si>
  <si>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</si>
  <si>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</si>
  <si>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</si>
  <si>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</si>
  <si>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</si>
  <si>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</si>
  <si>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</si>
  <si>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</si>
  <si>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</si>
  <si>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</si>
  <si>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</si>
  <si>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</si>
  <si>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</si>
  <si>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</si>
  <si>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</si>
  <si>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</si>
  <si>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</si>
  <si>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</si>
  <si>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</si>
  <si>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</si>
  <si>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</si>
  <si>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</si>
  <si>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</si>
  <si>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</si>
  <si>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</si>
  <si>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</si>
  <si>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</si>
  <si>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</si>
  <si>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</si>
  <si>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</si>
  <si>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</si>
  <si>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</si>
  <si>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</si>
  <si>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</si>
  <si>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</si>
  <si>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</si>
  <si>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</si>
  <si>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</si>
  <si>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</si>
  <si>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</si>
  <si>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</si>
  <si>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</si>
  <si>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</si>
  <si>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</si>
  <si>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</si>
  <si>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</si>
  <si>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</si>
  <si>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</si>
  <si>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</si>
  <si>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</si>
  <si>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</si>
  <si>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</si>
  <si>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</si>
  <si>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</si>
  <si>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</si>
  <si>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</si>
  <si>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</si>
  <si>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</si>
  <si>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</si>
  <si>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</si>
  <si>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</si>
  <si>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</si>
  <si>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</si>
  <si>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</si>
  <si>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</si>
  <si>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</si>
  <si>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</si>
  <si>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</si>
  <si>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</si>
  <si>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</si>
  <si>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</si>
  <si>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</si>
  <si>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</si>
  <si>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</si>
  <si>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</si>
  <si>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</si>
  <si>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</si>
  <si>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</si>
  <si>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</si>
  <si>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</si>
  <si>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</si>
  <si>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</si>
  <si>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</si>
  <si>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</si>
  <si>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</si>
  <si>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</si>
  <si>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</si>
  <si>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</si>
  <si>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</si>
  <si>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</si>
  <si>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</si>
  <si>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</si>
  <si>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</si>
  <si>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</si>
  <si>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</si>
  <si>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</si>
  <si>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</si>
  <si>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</si>
  <si>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</si>
  <si>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</si>
  <si>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</si>
  <si>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</si>
  <si>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</si>
  <si>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</si>
  <si>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</si>
  <si>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</si>
  <si>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</si>
  <si>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</si>
  <si>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</si>
  <si>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</si>
  <si>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</si>
  <si>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</si>
  <si>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</si>
  <si>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</si>
  <si>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</si>
  <si>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</si>
  <si>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</si>
  <si>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</si>
  <si>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</si>
  <si>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</si>
  <si>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</si>
  <si>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</si>
  <si>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</si>
  <si>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</si>
  <si>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</si>
  <si>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</si>
  <si>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</si>
  <si>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</si>
  <si>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</si>
  <si>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</si>
  <si>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</si>
  <si>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</si>
  <si>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</si>
  <si>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</si>
  <si>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</si>
  <si>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</si>
  <si>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</si>
  <si>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</si>
  <si>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</si>
  <si>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</si>
  <si>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</si>
  <si>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</si>
  <si>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</si>
  <si>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</si>
  <si>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</si>
  <si>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</si>
  <si>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</si>
  <si>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</si>
  <si>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</si>
  <si>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</si>
  <si>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</si>
  <si>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</si>
  <si>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</si>
  <si>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</si>
  <si>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</si>
  <si>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</si>
  <si>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</si>
  <si>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</si>
  <si>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</si>
  <si>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</si>
  <si>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</si>
  <si>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</si>
  <si>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</si>
  <si>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</si>
  <si>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</si>
  <si>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</si>
  <si>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</si>
  <si>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</si>
  <si>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</si>
  <si>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</si>
  <si>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</si>
  <si>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</si>
  <si>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</si>
  <si>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</si>
  <si>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</si>
  <si>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</si>
  <si>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</si>
  <si>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</si>
  <si>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</si>
  <si>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</si>
  <si>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</si>
  <si>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</si>
  <si>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</si>
  <si>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</si>
  <si>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</si>
  <si>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</si>
  <si>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</si>
  <si>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</si>
  <si>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</si>
  <si>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</si>
  <si>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</si>
  <si>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</si>
  <si>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</si>
  <si>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</si>
  <si>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</si>
  <si>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</si>
  <si>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</si>
  <si>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</si>
  <si>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</si>
  <si>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</si>
  <si>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</si>
  <si>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</si>
  <si>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</si>
  <si>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</si>
  <si>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</si>
  <si>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</si>
  <si>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</si>
  <si>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</si>
  <si>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</si>
  <si>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</si>
  <si>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</si>
  <si>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</si>
  <si>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</si>
  <si>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</si>
  <si>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</si>
  <si>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</si>
  <si>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</si>
  <si>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</si>
  <si>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</si>
  <si>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</si>
  <si>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</si>
  <si>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</si>
  <si>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</si>
  <si>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</si>
  <si>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</si>
  <si>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</si>
  <si>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</si>
  <si>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</si>
  <si>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</si>
  <si>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</si>
  <si>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</si>
  <si>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</si>
  <si>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</si>
  <si>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</si>
  <si>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</si>
  <si>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</si>
  <si>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</si>
  <si>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</si>
  <si>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</si>
  <si>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</si>
  <si>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</si>
  <si>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</si>
  <si>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</si>
  <si>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</si>
  <si>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</si>
  <si>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</si>
  <si>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</si>
  <si>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</si>
  <si>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</si>
  <si>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</si>
  <si>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</si>
  <si>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</si>
  <si>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</si>
  <si>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</si>
  <si>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</si>
  <si>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</si>
  <si>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</si>
  <si>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</si>
  <si>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</si>
  <si>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</si>
  <si>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</si>
  <si>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</si>
  <si>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</si>
  <si>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</si>
  <si>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</si>
  <si>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</si>
  <si>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</si>
  <si>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</si>
  <si>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</si>
  <si>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</si>
  <si>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</si>
  <si>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</si>
  <si>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</si>
  <si>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</si>
  <si>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</si>
  <si>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</si>
  <si>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</si>
  <si>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</si>
  <si>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</si>
  <si>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</si>
  <si>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</si>
  <si>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</si>
  <si>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</si>
  <si>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</si>
  <si>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</si>
  <si>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</si>
  <si>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</si>
  <si>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</si>
  <si>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</si>
  <si>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</si>
  <si>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</si>
  <si>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</si>
  <si>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</si>
  <si>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</si>
  <si>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</si>
  <si>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</si>
  <si>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</si>
  <si>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</si>
  <si>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</si>
  <si>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</si>
  <si>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</si>
  <si>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</si>
  <si>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</si>
  <si>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</si>
  <si>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</si>
  <si>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</si>
  <si>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</si>
  <si>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</si>
  <si>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</si>
  <si>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</si>
  <si>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</si>
  <si>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</si>
  <si>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</si>
  <si>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</si>
  <si>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</si>
  <si>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</si>
  <si>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</si>
  <si>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</si>
  <si>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</si>
  <si>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</si>
  <si>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</si>
  <si>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</si>
  <si>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</si>
  <si>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</si>
  <si>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</si>
  <si>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</si>
  <si>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</si>
  <si>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</si>
  <si>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</si>
  <si>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</si>
  <si>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</si>
  <si>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</si>
  <si>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</si>
  <si>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</si>
  <si>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</si>
  <si>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</si>
  <si>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</si>
  <si>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</si>
  <si>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</si>
  <si>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</si>
  <si>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</si>
  <si>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</si>
  <si>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</si>
  <si>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</si>
  <si>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</si>
  <si>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</si>
  <si>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</si>
  <si>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</si>
  <si>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</si>
  <si>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</si>
  <si>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</si>
  <si>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</si>
  <si>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</si>
  <si>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</si>
  <si>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</si>
  <si>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</si>
  <si>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</si>
  <si>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</si>
  <si>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</si>
  <si>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</si>
  <si>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</si>
  <si>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</si>
  <si>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</si>
  <si>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</si>
  <si>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</si>
  <si>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</si>
  <si>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</si>
  <si>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</si>
  <si>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</si>
  <si>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</si>
  <si>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</si>
  <si>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</si>
  <si>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</si>
  <si>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</si>
  <si>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</si>
  <si>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</si>
  <si>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</si>
  <si>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</si>
  <si>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</si>
  <si>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</si>
  <si>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</si>
  <si>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</si>
  <si>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</si>
  <si>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</si>
  <si>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</si>
  <si>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</si>
  <si>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</si>
  <si>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</si>
  <si>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</si>
  <si>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</si>
  <si>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</si>
  <si>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</si>
  <si>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</si>
  <si>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</si>
  <si>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</si>
  <si>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</si>
  <si>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</si>
  <si>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</si>
  <si>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</si>
  <si>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</si>
  <si>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</si>
  <si>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</si>
  <si>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</si>
  <si>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</si>
  <si>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</si>
  <si>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</si>
  <si>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</si>
  <si>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</si>
  <si>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</si>
  <si>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</si>
  <si>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</si>
  <si>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</si>
  <si>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</si>
  <si>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</si>
  <si>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</si>
  <si>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</si>
  <si>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</si>
  <si>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</si>
  <si>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</si>
  <si>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</si>
  <si>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</si>
  <si>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</si>
  <si>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</si>
  <si>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</si>
  <si>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</si>
  <si>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</si>
  <si>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</si>
  <si>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</si>
  <si>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</si>
  <si>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</si>
  <si>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</si>
  <si>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</si>
  <si>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</si>
  <si>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</si>
  <si>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</si>
  <si>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</si>
  <si>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</si>
  <si>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</si>
  <si>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</si>
  <si>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</si>
  <si>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</si>
  <si>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</si>
  <si>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</si>
  <si>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</si>
  <si>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</si>
  <si>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</si>
  <si>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</si>
  <si>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</si>
  <si>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</si>
  <si>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</si>
  <si>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</si>
  <si>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</si>
  <si>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</si>
  <si>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</si>
  <si>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</si>
  <si>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</si>
  <si>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</si>
  <si>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</si>
  <si>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</si>
  <si>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</si>
  <si>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</si>
  <si>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</si>
  <si>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</si>
  <si>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</si>
  <si>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</si>
  <si>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</si>
  <si>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</si>
  <si>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</si>
  <si>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</si>
  <si>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</si>
  <si>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</si>
  <si>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</si>
  <si>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</si>
  <si>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</si>
  <si>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</si>
  <si>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</si>
  <si>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</si>
  <si>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</si>
  <si>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</si>
  <si>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</si>
  <si>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</si>
  <si>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</si>
  <si>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</si>
  <si>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</si>
  <si>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</si>
  <si>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</si>
  <si>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</si>
  <si>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</si>
  <si>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</si>
  <si>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</si>
  <si>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</si>
  <si>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</si>
  <si>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</si>
  <si>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</si>
  <si>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</si>
  <si>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</si>
  <si>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</si>
  <si>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</si>
  <si>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</si>
  <si>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</si>
  <si>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</si>
  <si>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</si>
  <si>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</si>
  <si>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</si>
  <si>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</si>
  <si>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</si>
  <si>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</si>
  <si>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</si>
  <si>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</si>
  <si>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</si>
  <si>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</si>
  <si>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</si>
  <si>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</si>
  <si>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</si>
  <si>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</si>
  <si>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</si>
  <si>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</si>
  <si>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</si>
  <si>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</si>
  <si>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</si>
  <si>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</si>
  <si>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</si>
  <si>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</si>
  <si>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</si>
  <si>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</si>
  <si>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</si>
  <si>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</si>
  <si>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</si>
  <si>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</si>
  <si>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</si>
  <si>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</si>
  <si>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</si>
  <si>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</si>
  <si>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</si>
  <si>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</si>
  <si>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</si>
  <si>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</si>
  <si>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</si>
  <si>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</si>
  <si>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</si>
  <si>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</si>
  <si>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</si>
  <si>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</si>
  <si>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</si>
  <si>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</si>
  <si>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</si>
  <si>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</si>
  <si>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</si>
  <si>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</si>
  <si>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</si>
  <si>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</si>
  <si>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</si>
  <si>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</si>
  <si>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</si>
  <si>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</si>
  <si>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</si>
  <si>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</si>
  <si>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</si>
  <si>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</si>
  <si>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</si>
  <si>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</si>
  <si>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</si>
  <si>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</si>
  <si>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</si>
  <si>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</si>
  <si>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</si>
  <si>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</si>
  <si>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</si>
  <si>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</si>
  <si>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</si>
  <si>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</si>
  <si>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</si>
  <si>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</si>
  <si>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</si>
  <si>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</si>
  <si>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</si>
  <si>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</si>
  <si>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</si>
  <si>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</si>
  <si>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</si>
  <si>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</si>
  <si>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</si>
  <si>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</si>
  <si>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</si>
  <si>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</si>
  <si>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</si>
  <si>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</si>
  <si>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</si>
  <si>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</si>
  <si>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</si>
  <si>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</si>
  <si>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</si>
  <si>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</si>
  <si>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</si>
  <si>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</si>
  <si>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</si>
  <si>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</si>
  <si>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</si>
  <si>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</si>
  <si>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</si>
  <si>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</si>
  <si>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</si>
  <si>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</si>
  <si>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</si>
  <si>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</si>
  <si>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</si>
  <si>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</si>
  <si>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</si>
  <si>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</si>
  <si>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</si>
  <si>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</si>
  <si>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</si>
  <si>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</si>
  <si>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</si>
  <si>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</si>
  <si>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</si>
  <si>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</si>
  <si>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</si>
  <si>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</si>
  <si>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</si>
  <si>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</si>
  <si>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</si>
  <si>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</si>
  <si>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</si>
  <si>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</si>
  <si>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</si>
  <si>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</si>
  <si>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</si>
  <si>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</si>
  <si>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</si>
  <si>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</si>
  <si>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</si>
  <si>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</si>
  <si>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</si>
  <si>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</si>
  <si>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</si>
  <si>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</si>
  <si>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</si>
  <si>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</si>
  <si>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</si>
  <si>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</si>
  <si>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</si>
  <si>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</si>
  <si>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</si>
  <si>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</si>
  <si>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</si>
  <si>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</si>
  <si>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</si>
  <si>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</si>
  <si>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</si>
  <si>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</si>
  <si>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</si>
  <si>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</si>
  <si>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</si>
  <si>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</si>
  <si>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</si>
  <si>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</si>
  <si>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</si>
  <si>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</si>
  <si>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</si>
  <si>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</si>
  <si>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</si>
  <si>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</si>
  <si>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</si>
  <si>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</si>
  <si>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</si>
  <si>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</si>
  <si>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</si>
  <si>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</si>
  <si>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</si>
  <si>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</si>
  <si>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</si>
  <si>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</si>
  <si>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</si>
  <si>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</si>
  <si>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</si>
  <si>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</si>
  <si>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</si>
  <si>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</si>
  <si>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</si>
  <si>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</si>
  <si>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</si>
  <si>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</si>
  <si>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</si>
  <si>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</si>
  <si>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</si>
  <si>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</si>
  <si>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</si>
  <si>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</si>
  <si>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</si>
  <si>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</si>
  <si>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</si>
  <si>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</si>
  <si>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</si>
  <si>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</si>
  <si>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</si>
  <si>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</si>
  <si>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</si>
  <si>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</si>
  <si>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</si>
  <si>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</si>
  <si>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</si>
  <si>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</si>
  <si>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</si>
  <si>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</si>
  <si>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</si>
  <si>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</si>
  <si>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</si>
  <si>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</si>
  <si>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</si>
  <si>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</si>
  <si>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</si>
  <si>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</si>
  <si>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</si>
  <si>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</si>
  <si>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</si>
  <si>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</si>
  <si>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</si>
  <si>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</si>
  <si>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</si>
  <si>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</si>
  <si>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</si>
  <si>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</si>
  <si>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</si>
  <si>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</si>
  <si>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</si>
  <si>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</si>
  <si>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</si>
  <si>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</si>
  <si>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</si>
  <si>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</si>
  <si>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</si>
  <si>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</si>
  <si>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</si>
  <si>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</si>
  <si>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</si>
  <si>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</si>
  <si>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</si>
  <si>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</si>
  <si>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</si>
  <si>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</si>
  <si>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</si>
  <si>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</si>
  <si>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</si>
  <si>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</si>
  <si>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</si>
  <si>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</si>
  <si>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</si>
  <si>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</si>
  <si>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</si>
  <si>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</si>
  <si>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</si>
  <si>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</si>
  <si>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</si>
  <si>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</si>
  <si>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</si>
  <si>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</si>
  <si>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</si>
  <si>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</si>
  <si>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</si>
  <si>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</si>
  <si>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</si>
  <si>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</si>
  <si>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</si>
  <si>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</si>
  <si>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</si>
  <si>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</si>
  <si>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</si>
  <si>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</si>
  <si>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</si>
  <si>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</si>
  <si>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</si>
  <si>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</si>
  <si>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</si>
  <si>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</si>
  <si>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</si>
  <si>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</si>
  <si>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</si>
  <si>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</si>
  <si>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</si>
  <si>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</si>
  <si>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</si>
  <si>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</si>
  <si>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</si>
  <si>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</si>
  <si>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</si>
  <si>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</si>
  <si>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</si>
  <si>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</si>
  <si>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</si>
  <si>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</si>
  <si>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</si>
  <si>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</si>
  <si>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</si>
  <si>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</si>
  <si>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</si>
  <si>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</si>
  <si>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</si>
  <si>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</si>
  <si>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</si>
  <si>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</si>
  <si>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</si>
  <si>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</si>
  <si>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</si>
  <si>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</si>
  <si>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</si>
  <si>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</si>
  <si>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</si>
  <si>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</si>
  <si>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</si>
  <si>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</si>
  <si>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</si>
  <si>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</si>
  <si>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</si>
  <si>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</si>
  <si>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</si>
  <si>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</si>
  <si>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</si>
  <si>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</si>
  <si>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</si>
  <si>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</si>
  <si>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</si>
  <si>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</si>
  <si>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</si>
  <si>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</si>
  <si>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</si>
  <si>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</si>
  <si>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</si>
  <si>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</si>
  <si>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</si>
  <si>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</si>
  <si>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</si>
  <si>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</si>
  <si>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</si>
  <si>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</si>
  <si>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</si>
  <si>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</si>
  <si>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</si>
  <si>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</si>
  <si>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</si>
  <si>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</si>
  <si>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</si>
  <si>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</si>
  <si>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</si>
  <si>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</si>
  <si>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</si>
  <si>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</si>
  <si>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</si>
  <si>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</si>
  <si>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</si>
  <si>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</si>
  <si>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</si>
  <si>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</si>
  <si>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</si>
  <si>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</si>
  <si>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</si>
  <si>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</si>
  <si>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</si>
  <si>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</si>
  <si>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</si>
  <si>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</si>
  <si>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</si>
  <si>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</si>
  <si>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</si>
  <si>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</si>
  <si>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</si>
  <si>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</si>
  <si>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</si>
  <si>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</si>
  <si>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</si>
  <si>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</si>
  <si>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</si>
  <si>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</si>
  <si>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</si>
  <si>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</si>
  <si>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</si>
  <si>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</si>
  <si>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</si>
  <si>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</si>
  <si>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</si>
  <si>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</si>
  <si>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</si>
  <si>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</si>
  <si>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</si>
  <si>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</si>
  <si>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</si>
  <si>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</si>
  <si>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</si>
  <si>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</si>
  <si>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</si>
  <si>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</si>
  <si>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</si>
  <si>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</si>
  <si>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</si>
  <si>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</si>
  <si>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</si>
  <si>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</si>
  <si>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</si>
  <si>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</si>
  <si>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</si>
  <si>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</si>
  <si>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</si>
  <si>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</si>
  <si>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</si>
  <si>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</si>
  <si>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</si>
  <si>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</si>
  <si>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</si>
  <si>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</si>
  <si>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</si>
  <si>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</si>
  <si>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</si>
  <si>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</si>
  <si>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</si>
  <si>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</si>
  <si>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</si>
  <si>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</si>
  <si>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</si>
  <si>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</si>
  <si>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</si>
  <si>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</si>
  <si>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</si>
  <si>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</si>
  <si>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</si>
  <si>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</si>
  <si>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</si>
  <si>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</si>
  <si>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</si>
  <si>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</si>
  <si>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</si>
  <si>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</si>
  <si>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</si>
  <si>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</si>
  <si>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</si>
  <si>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</si>
  <si>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</si>
  <si>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</si>
  <si>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</si>
  <si>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</si>
  <si>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</si>
  <si>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</si>
  <si>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</si>
  <si>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</si>
  <si>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</si>
  <si>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</si>
  <si>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</si>
  <si>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</si>
  <si>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</si>
  <si>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</si>
  <si>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</si>
  <si>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</si>
  <si>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</si>
  <si>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</si>
  <si>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</si>
  <si>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</si>
  <si>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</si>
  <si>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</si>
  <si>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</si>
  <si>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</si>
  <si>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</si>
  <si>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</si>
  <si>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</si>
  <si>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</si>
  <si>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</si>
  <si>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</si>
  <si>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</si>
  <si>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</si>
  <si>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</si>
  <si>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</si>
  <si>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</si>
  <si>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</si>
  <si>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</si>
  <si>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</si>
  <si>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</si>
  <si>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</si>
  <si>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</si>
  <si>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</si>
  <si>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</si>
  <si>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</si>
  <si>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</si>
  <si>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</si>
  <si>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</si>
  <si>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</si>
  <si>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</si>
  <si>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</si>
  <si>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</si>
  <si>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</si>
  <si>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</si>
  <si>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</si>
  <si>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</si>
  <si>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</si>
  <si>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</si>
  <si>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</si>
  <si>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</si>
  <si>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</si>
  <si>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</si>
  <si>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</si>
  <si>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</si>
  <si>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</si>
  <si>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</si>
  <si>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</si>
  <si>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</si>
  <si>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</si>
  <si>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</si>
  <si>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</si>
  <si>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</si>
  <si>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</si>
  <si>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</si>
  <si>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</si>
  <si>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</si>
  <si>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</si>
  <si>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</si>
  <si>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</si>
  <si>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</si>
  <si>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</si>
  <si>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</si>
  <si>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</si>
  <si>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</si>
  <si>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</si>
  <si>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</si>
  <si>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</si>
  <si>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</si>
  <si>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</si>
  <si>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</si>
  <si>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</si>
  <si>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</si>
  <si>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</si>
  <si>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</si>
  <si>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</si>
  <si>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</si>
  <si>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</si>
  <si>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</si>
  <si>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</si>
  <si>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</si>
  <si>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</si>
  <si>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</si>
  <si>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</si>
  <si>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</si>
  <si>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</si>
  <si>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</si>
  <si>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</si>
  <si>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</si>
  <si>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</si>
  <si>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</si>
  <si>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</si>
  <si>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</si>
  <si>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</si>
  <si>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</si>
  <si>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</si>
  <si>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</si>
  <si>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</si>
  <si>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</si>
  <si>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</si>
  <si>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</si>
  <si>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</si>
  <si>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</si>
  <si>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</si>
  <si>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</si>
  <si>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</si>
  <si>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</si>
  <si>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</si>
  <si>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</si>
  <si>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</si>
  <si>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</si>
  <si>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</si>
  <si>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</si>
  <si>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</si>
  <si>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</si>
  <si>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</si>
  <si>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</si>
  <si>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</si>
  <si>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</si>
  <si>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</si>
  <si>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</si>
  <si>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</si>
  <si>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</si>
  <si>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</si>
  <si>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</si>
  <si>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</si>
  <si>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</si>
  <si>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</si>
  <si>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</si>
  <si>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</si>
  <si>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</si>
  <si>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</si>
  <si>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</si>
  <si>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</si>
  <si>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</si>
  <si>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</si>
  <si>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</si>
  <si>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</si>
  <si>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</si>
  <si>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</si>
  <si>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</si>
  <si>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</si>
  <si>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</si>
  <si>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</si>
  <si>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</si>
  <si>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</si>
  <si>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</si>
  <si>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</si>
  <si>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</si>
  <si>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</si>
  <si>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</si>
  <si>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</si>
  <si>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</si>
  <si>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</si>
  <si>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</si>
  <si>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</si>
  <si>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</si>
  <si>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</si>
  <si>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</si>
  <si>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</si>
  <si>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</si>
  <si>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</si>
  <si>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</si>
  <si>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</si>
  <si>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</si>
  <si>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</si>
  <si>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</si>
  <si>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</si>
  <si>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</si>
  <si>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</si>
  <si>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</si>
  <si>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</si>
  <si>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</si>
  <si>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</si>
  <si>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</si>
  <si>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</si>
  <si>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</si>
  <si>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</si>
  <si>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</si>
  <si>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</si>
  <si>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</si>
  <si>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</si>
  <si>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</si>
  <si>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</si>
  <si>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</si>
  <si>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</si>
  <si>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</si>
  <si>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</si>
  <si>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</si>
  <si>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</si>
  <si>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</si>
  <si>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</si>
  <si>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</si>
  <si>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</si>
  <si>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</si>
  <si>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</si>
  <si>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</si>
  <si>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</si>
  <si>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</si>
  <si>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</si>
  <si>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</si>
  <si>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</si>
  <si>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</si>
  <si>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</si>
  <si>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</si>
  <si>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</si>
  <si>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</si>
  <si>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</si>
  <si>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</si>
  <si>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</si>
  <si>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</si>
  <si>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</si>
  <si>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</si>
  <si>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</si>
  <si>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</si>
  <si>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</si>
  <si>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</si>
  <si>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</si>
  <si>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</si>
  <si>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</si>
  <si>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</si>
  <si>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</si>
  <si>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</si>
  <si>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</si>
  <si>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</si>
  <si>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</si>
  <si>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</si>
  <si>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</si>
  <si>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</si>
  <si>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</si>
  <si>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</si>
  <si>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</si>
  <si>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</si>
  <si>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</si>
  <si>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</si>
  <si>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</si>
  <si>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</si>
  <si>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</si>
  <si>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</si>
  <si>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</si>
  <si>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</si>
  <si>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</si>
  <si>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</si>
  <si>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</si>
  <si>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</si>
  <si>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</si>
  <si>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</si>
  <si>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</si>
  <si>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</si>
  <si>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</si>
  <si>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</si>
  <si>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</si>
  <si>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</si>
  <si>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</si>
  <si>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</si>
  <si>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</si>
  <si>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</si>
  <si>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</si>
  <si>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</si>
  <si>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</si>
  <si>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</si>
  <si>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</si>
  <si>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</si>
  <si>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</si>
  <si>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</si>
  <si>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</si>
  <si>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</si>
  <si>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</si>
  <si>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</si>
  <si>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</si>
  <si>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</si>
  <si>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</si>
  <si>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</si>
  <si>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</si>
  <si>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</si>
  <si>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</si>
  <si>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</si>
  <si>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</si>
  <si>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</si>
  <si>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</si>
  <si>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</si>
  <si>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</si>
  <si>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</si>
  <si>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</si>
  <si>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</si>
  <si>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</si>
  <si>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</si>
  <si>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</si>
  <si>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</si>
  <si>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</si>
  <si>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</si>
  <si>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</si>
  <si>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</si>
  <si>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</si>
  <si>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</si>
  <si>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</si>
  <si>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</si>
  <si>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</si>
  <si>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</si>
  <si>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</si>
  <si>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</si>
  <si>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</si>
  <si>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</si>
  <si>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</si>
  <si>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</si>
  <si>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</si>
  <si>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</si>
  <si>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</si>
  <si>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</si>
  <si>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</si>
  <si>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</si>
  <si>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</si>
  <si>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</si>
  <si>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</si>
  <si>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</si>
  <si>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</si>
  <si>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</si>
  <si>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</si>
  <si>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</si>
  <si>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</si>
  <si>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</si>
  <si>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</si>
  <si>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</si>
  <si>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</si>
  <si>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</si>
  <si>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</si>
  <si>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</si>
  <si>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</si>
  <si>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</si>
  <si>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</si>
  <si>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</si>
  <si>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</si>
  <si>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</si>
  <si>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</si>
  <si>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</si>
  <si>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</si>
  <si>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</si>
  <si>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</si>
  <si>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</si>
  <si>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</si>
  <si>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</si>
  <si>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</si>
  <si>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</si>
  <si>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</si>
  <si>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</si>
  <si>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</si>
  <si>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</si>
  <si>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</si>
  <si>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</si>
  <si>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</si>
  <si>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</si>
  <si>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</si>
  <si>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</si>
  <si>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</si>
  <si>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</si>
  <si>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</si>
  <si>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</si>
  <si>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</si>
  <si>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</si>
  <si>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</si>
  <si>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</si>
  <si>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</si>
  <si>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</si>
  <si>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</si>
  <si>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</si>
  <si>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</si>
  <si>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</si>
  <si>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</si>
  <si>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</si>
  <si>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</si>
  <si>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</si>
  <si>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</si>
  <si>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</si>
  <si>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</si>
  <si>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</si>
  <si>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</si>
  <si>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</si>
  <si>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</si>
  <si>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</si>
  <si>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</si>
  <si>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</si>
  <si>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</si>
  <si>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</si>
  <si>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</si>
  <si>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</si>
  <si>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</si>
  <si>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</si>
  <si>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</si>
  <si>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</si>
  <si>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</si>
  <si>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</si>
  <si>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</si>
  <si>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</si>
  <si>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</si>
  <si>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</si>
  <si>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</si>
  <si>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</si>
  <si>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</si>
  <si>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</si>
  <si>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</si>
  <si>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</si>
  <si>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</si>
  <si>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</si>
  <si>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</si>
  <si>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</si>
  <si>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</si>
  <si>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</si>
  <si>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</si>
  <si>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</si>
  <si>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</si>
  <si>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</si>
  <si>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</si>
  <si>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</si>
  <si>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</si>
  <si>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</si>
  <si>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</si>
  <si>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</si>
  <si>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</si>
  <si>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</si>
  <si>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</si>
  <si>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</si>
  <si>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</si>
  <si>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</si>
  <si>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</si>
  <si>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</si>
  <si>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</si>
  <si>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</si>
  <si>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</si>
  <si>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</si>
  <si>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</si>
  <si>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</si>
  <si>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</si>
  <si>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</si>
  <si>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</si>
  <si>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</si>
  <si>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</si>
  <si>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</si>
  <si>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</si>
  <si>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</si>
  <si>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</si>
  <si>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</si>
  <si>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</si>
  <si>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</si>
  <si>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</si>
  <si>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</si>
  <si>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</si>
  <si>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</si>
  <si>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</si>
  <si>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</si>
  <si>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</si>
  <si>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</si>
  <si>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</si>
  <si>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</si>
  <si>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</si>
  <si>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</si>
  <si>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</si>
  <si>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</si>
  <si>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</si>
  <si>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</si>
  <si>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</si>
  <si>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</si>
  <si>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</si>
  <si>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</si>
  <si>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</si>
  <si>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</si>
  <si>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</si>
  <si>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</si>
  <si>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</si>
  <si>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</si>
  <si>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</si>
  <si>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</si>
  <si>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</si>
  <si>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</si>
  <si>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</si>
  <si>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</si>
  <si>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</si>
  <si>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</si>
  <si>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</si>
  <si>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</si>
  <si>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</si>
  <si>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</si>
  <si>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</si>
  <si>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</si>
  <si>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</si>
  <si>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</si>
  <si>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</si>
  <si>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</si>
  <si>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</si>
  <si>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</si>
  <si>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</si>
  <si>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</si>
  <si>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</si>
  <si>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</si>
  <si>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</si>
  <si>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</si>
  <si>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</si>
  <si>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</si>
  <si>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</si>
  <si>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</si>
  <si>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</si>
  <si>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</si>
  <si>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</si>
  <si>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</si>
  <si>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</si>
  <si>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</si>
  <si>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</si>
  <si>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</si>
  <si>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</si>
  <si>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</si>
  <si>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</si>
  <si>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</si>
  <si>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</si>
  <si>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</si>
  <si>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</si>
  <si>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</si>
  <si>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</si>
  <si>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</si>
  <si>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</si>
  <si>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</si>
  <si>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</si>
  <si>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</si>
  <si>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</si>
  <si>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</si>
  <si>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</si>
  <si>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</si>
  <si>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</si>
  <si>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</si>
  <si>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</si>
  <si>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</si>
  <si>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</si>
  <si>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</si>
  <si>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</si>
  <si>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</si>
  <si>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</si>
  <si>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</si>
  <si>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</si>
  <si>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</si>
  <si>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</si>
  <si>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</si>
  <si>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</si>
  <si>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</si>
  <si>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</si>
  <si>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</si>
  <si>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</si>
  <si>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</si>
  <si>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</si>
  <si>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</si>
  <si>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</si>
  <si>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</si>
  <si>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</si>
  <si>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</si>
  <si>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</si>
  <si>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</si>
  <si>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</si>
  <si>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</si>
  <si>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</si>
  <si>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</si>
  <si>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</si>
  <si>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</si>
  <si>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</si>
  <si>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</si>
  <si>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</si>
  <si>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</si>
  <si>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</si>
  <si>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</si>
  <si>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</si>
  <si>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</si>
  <si>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</si>
  <si>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</si>
  <si>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</si>
  <si>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</si>
  <si>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</si>
  <si>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</si>
  <si>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</si>
  <si>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</si>
  <si>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</si>
  <si>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</si>
  <si>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</si>
  <si>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</si>
  <si>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</si>
  <si>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</si>
  <si>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</si>
  <si>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</si>
  <si>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</si>
  <si>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</si>
  <si>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</si>
  <si>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</si>
  <si>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</si>
  <si>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</si>
  <si>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</si>
  <si>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</si>
  <si>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</si>
  <si>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</si>
  <si>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</si>
  <si>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</si>
  <si>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</si>
  <si>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</si>
  <si>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</si>
  <si>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</si>
  <si>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</si>
  <si>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</si>
  <si>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</si>
  <si>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</si>
  <si>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</si>
  <si>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</si>
  <si>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</si>
  <si>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</si>
  <si>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</si>
  <si>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</si>
  <si>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</si>
  <si>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</si>
  <si>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</si>
  <si>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</si>
  <si>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</si>
  <si>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</si>
  <si>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</si>
  <si>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</si>
  <si>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</si>
  <si>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</si>
  <si>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</si>
  <si>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</si>
  <si>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</si>
  <si>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</si>
  <si>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</si>
  <si>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</si>
  <si>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</si>
  <si>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</si>
  <si>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</si>
  <si>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</si>
  <si>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</si>
  <si>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</si>
  <si>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</si>
  <si>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</si>
  <si>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</si>
  <si>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</si>
  <si>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</si>
  <si>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</si>
  <si>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</si>
  <si>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</si>
  <si>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</si>
  <si>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</si>
  <si>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</si>
  <si>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</si>
  <si>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</si>
  <si>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</si>
  <si>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</si>
  <si>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</si>
  <si>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</si>
  <si>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</si>
  <si>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</si>
  <si>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</si>
  <si>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</si>
  <si>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</si>
  <si>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</si>
  <si>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</si>
  <si>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</si>
  <si>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</si>
  <si>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</si>
  <si>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</si>
  <si>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</si>
  <si>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</si>
  <si>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</si>
  <si>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</si>
  <si>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</si>
  <si>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</si>
  <si>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</si>
  <si>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</si>
  <si>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</si>
  <si>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</si>
  <si>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</si>
  <si>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</si>
  <si>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</si>
  <si>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</si>
  <si>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</si>
  <si>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</si>
  <si>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</si>
  <si>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</si>
  <si>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</si>
  <si>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</si>
  <si>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</si>
  <si>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</si>
  <si>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</si>
  <si>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</si>
  <si>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</si>
  <si>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</si>
  <si>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</si>
  <si>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</si>
  <si>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</si>
  <si>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</si>
  <si>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</si>
  <si>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</si>
  <si>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</si>
  <si>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</si>
  <si>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</si>
  <si>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</si>
  <si>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</si>
  <si>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</si>
  <si>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</si>
  <si>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</si>
  <si>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</si>
  <si>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</si>
  <si>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</si>
  <si>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</si>
  <si>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</si>
  <si>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</si>
  <si>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</si>
  <si>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</si>
  <si>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</si>
  <si>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</si>
  <si>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</si>
  <si>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</si>
  <si>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</si>
  <si>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</si>
  <si>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</si>
  <si>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</si>
  <si>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</si>
  <si>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</si>
  <si>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</si>
  <si>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</si>
  <si>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</si>
  <si>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</si>
  <si>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</si>
  <si>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</si>
  <si>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</si>
  <si>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</si>
  <si>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</si>
  <si>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</si>
  <si>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</si>
  <si>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</si>
  <si>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</si>
  <si>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</si>
  <si>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</si>
  <si>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</si>
  <si>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</si>
  <si>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</si>
  <si>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</si>
  <si>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</si>
  <si>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</si>
  <si>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</si>
  <si>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</si>
  <si>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</si>
  <si>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</si>
  <si>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</si>
  <si>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</si>
  <si>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</si>
  <si>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</si>
  <si>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</si>
  <si>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</si>
  <si>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</si>
  <si>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</si>
  <si>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</si>
  <si>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</si>
  <si>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</si>
  <si>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</si>
  <si>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</si>
  <si>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</si>
  <si>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</si>
  <si>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</si>
  <si>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</si>
  <si>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</si>
  <si>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</si>
  <si>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</si>
  <si>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</si>
  <si>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</si>
  <si>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</si>
  <si>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</si>
  <si>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</si>
  <si>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</si>
  <si>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</si>
  <si>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</si>
  <si>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</si>
  <si>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</si>
  <si>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</si>
  <si>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</si>
  <si>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</si>
  <si>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</si>
  <si>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</si>
  <si>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</si>
  <si>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</si>
  <si>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</si>
  <si>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</si>
  <si>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</si>
  <si>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</si>
  <si>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</si>
  <si>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</si>
  <si>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</si>
  <si>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</si>
  <si>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</si>
  <si>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</si>
  <si>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</si>
  <si>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</si>
  <si>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</si>
  <si>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</si>
  <si>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</si>
  <si>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</si>
  <si>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</si>
  <si>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</si>
  <si>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</si>
  <si>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</si>
  <si>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</si>
  <si>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</si>
  <si>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</si>
  <si>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</si>
  <si>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</si>
  <si>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</si>
  <si>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</si>
  <si>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</si>
  <si>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</si>
  <si>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</si>
  <si>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</si>
  <si>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</si>
  <si>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</si>
  <si>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</si>
  <si>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</si>
  <si>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</si>
  <si>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</si>
  <si>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</si>
  <si>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</si>
  <si>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</si>
  <si>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</si>
  <si>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</si>
  <si>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</si>
  <si>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</si>
  <si>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</si>
  <si>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</si>
  <si>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</si>
  <si>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</si>
  <si>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</si>
  <si>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</si>
  <si>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</si>
  <si>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</si>
  <si>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</si>
  <si>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</si>
  <si>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</si>
  <si>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</si>
  <si>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</si>
  <si>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</si>
  <si>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</si>
  <si>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</si>
  <si>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</si>
  <si>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</si>
  <si>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</si>
  <si>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</si>
  <si>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</si>
  <si>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</si>
  <si>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</si>
  <si>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</si>
  <si>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</si>
  <si>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</si>
  <si>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</si>
  <si>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</si>
  <si>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</si>
  <si>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</si>
  <si>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</si>
  <si>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</si>
  <si>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</si>
  <si>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</si>
  <si>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</si>
  <si>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</si>
  <si>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</si>
  <si>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</si>
  <si>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</si>
  <si>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</si>
  <si>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</si>
  <si>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</si>
  <si>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</si>
  <si>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</si>
  <si>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</si>
  <si>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</si>
  <si>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</si>
  <si>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</si>
  <si>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</si>
  <si>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</si>
  <si>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</si>
  <si>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</si>
  <si>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</si>
  <si>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</si>
  <si>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</si>
  <si>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</si>
  <si>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</si>
  <si>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</si>
  <si>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</si>
  <si>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</si>
  <si>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</si>
  <si>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</si>
  <si>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</si>
  <si>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</si>
  <si>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</si>
  <si>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</si>
  <si>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</si>
  <si>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</si>
  <si>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</si>
  <si>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</si>
  <si>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</si>
  <si>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</si>
  <si>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</si>
  <si>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</si>
  <si>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</si>
  <si>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</si>
  <si>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</si>
  <si>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</si>
  <si>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</si>
  <si>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</si>
  <si>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</si>
  <si>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</si>
  <si>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</si>
  <si>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</si>
  <si>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</si>
  <si>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</si>
  <si>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</si>
  <si>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</si>
  <si>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</si>
  <si>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</si>
  <si>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</si>
  <si>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</si>
  <si>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</si>
  <si>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</si>
  <si>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</si>
  <si>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</si>
  <si>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</si>
  <si>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</si>
  <si>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</si>
  <si>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</si>
  <si>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</si>
  <si>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</si>
  <si>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</si>
  <si>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</si>
  <si>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</si>
  <si>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</si>
  <si>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</si>
  <si>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</si>
  <si>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</si>
  <si>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</si>
  <si>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</si>
  <si>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</si>
  <si>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</si>
  <si>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</si>
  <si>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</si>
  <si>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</si>
  <si>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</si>
  <si>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</si>
  <si>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</si>
  <si>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</si>
  <si>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</si>
  <si>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</si>
  <si>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</si>
  <si>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</si>
  <si>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</si>
  <si>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</si>
  <si>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</si>
  <si>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</si>
  <si>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</si>
  <si>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</si>
  <si>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</si>
  <si>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</si>
  <si>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</si>
  <si>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</si>
  <si>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</si>
  <si>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</si>
  <si>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</si>
  <si>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</si>
  <si>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</si>
  <si>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</si>
  <si>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</si>
  <si>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</si>
  <si>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</si>
  <si>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</si>
  <si>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</si>
  <si>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</si>
  <si>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</si>
  <si>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</si>
  <si>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</si>
  <si>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</si>
  <si>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</si>
  <si>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</si>
  <si>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</si>
  <si>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</si>
  <si>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</si>
  <si>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</si>
  <si>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</si>
  <si>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</si>
  <si>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</si>
  <si>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</si>
  <si>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</si>
  <si>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</si>
  <si>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</si>
  <si>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</si>
  <si>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</si>
  <si>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</si>
  <si>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</si>
  <si>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</si>
  <si>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</si>
  <si>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</si>
  <si>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</si>
  <si>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</si>
  <si>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</si>
  <si>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</si>
  <si>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</si>
  <si>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</si>
  <si>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</si>
  <si>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</si>
  <si>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</si>
  <si>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</si>
  <si>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</si>
  <si>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</si>
  <si>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</si>
  <si>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</si>
  <si>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</si>
  <si>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</si>
  <si>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</si>
  <si>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</si>
  <si>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</si>
  <si>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</si>
  <si>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</si>
  <si>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</si>
  <si>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</si>
  <si>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</si>
  <si>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</si>
  <si>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</si>
  <si>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</si>
  <si>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</si>
  <si>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</si>
  <si>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</si>
  <si>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</si>
  <si>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</si>
  <si>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</si>
  <si>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</si>
  <si>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</si>
  <si>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</si>
  <si>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</si>
  <si>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</si>
  <si>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</si>
  <si>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</si>
  <si>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</si>
  <si>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</si>
  <si>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</si>
  <si>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</si>
  <si>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</si>
  <si>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</si>
  <si>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</si>
  <si>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</si>
  <si>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</si>
  <si>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</si>
  <si>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</si>
  <si>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</si>
  <si>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</si>
  <si>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</si>
  <si>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</si>
  <si>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</si>
  <si>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</si>
  <si>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</si>
  <si>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</si>
  <si>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</si>
  <si>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</si>
  <si>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</si>
  <si>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</si>
  <si>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</si>
  <si>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</si>
  <si>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</si>
  <si>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</si>
  <si>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</si>
  <si>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</si>
  <si>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</si>
  <si>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</si>
  <si>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</si>
  <si>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</si>
  <si>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</si>
  <si>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</si>
  <si>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</si>
  <si>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</si>
  <si>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</si>
  <si>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</si>
  <si>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</si>
  <si>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</si>
  <si>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</si>
  <si>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</si>
  <si>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</si>
  <si>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</si>
  <si>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</si>
  <si>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</si>
  <si>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</si>
  <si>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</si>
  <si>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</si>
  <si>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</si>
  <si>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</si>
  <si>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</si>
  <si>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</si>
  <si>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</si>
  <si>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</si>
  <si>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</si>
  <si>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</si>
  <si>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</si>
  <si>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</si>
  <si>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</si>
  <si>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</si>
  <si>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</si>
  <si>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</si>
  <si>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</si>
  <si>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</si>
  <si>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</si>
  <si>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</si>
  <si>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</si>
  <si>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</si>
  <si>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</si>
  <si>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</si>
  <si>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</si>
  <si>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</si>
  <si>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</si>
  <si>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</si>
  <si>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</si>
  <si>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</si>
  <si>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</si>
  <si>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</si>
  <si>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</si>
  <si>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</si>
  <si>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</si>
  <si>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</si>
  <si>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</si>
  <si>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</si>
  <si>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</si>
  <si>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</si>
  <si>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</si>
  <si>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</si>
  <si>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</si>
  <si>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</si>
  <si>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</si>
  <si>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</si>
  <si>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</si>
  <si>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</si>
  <si>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</si>
  <si>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</si>
  <si>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</si>
  <si>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</si>
  <si>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</si>
  <si>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</si>
  <si>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</si>
  <si>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</si>
  <si>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</si>
  <si>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</si>
  <si>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</si>
  <si>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</si>
  <si>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</si>
  <si>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</si>
  <si>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</si>
  <si>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</si>
  <si>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</si>
  <si>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</si>
  <si>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</si>
  <si>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</si>
  <si>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</si>
  <si>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</si>
  <si>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</si>
  <si>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</si>
  <si>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</si>
  <si>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</si>
  <si>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</si>
  <si>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</si>
  <si>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</si>
  <si>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</si>
  <si>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</si>
  <si>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</si>
  <si>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</si>
  <si>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</si>
  <si>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</si>
  <si>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</si>
  <si>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</si>
  <si>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</si>
  <si>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</si>
  <si>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</si>
  <si>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</si>
  <si>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</si>
  <si>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</si>
  <si>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</si>
  <si>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</si>
  <si>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</si>
  <si>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</si>
  <si>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</si>
  <si>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</si>
  <si>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</si>
  <si>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</si>
  <si>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</si>
  <si>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</si>
  <si>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</si>
  <si>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</si>
  <si>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</si>
  <si>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</si>
  <si>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</si>
  <si>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</si>
  <si>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</si>
  <si>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</si>
  <si>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</si>
  <si>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</si>
  <si>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</si>
  <si>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</si>
  <si>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</si>
  <si>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</si>
  <si>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</si>
  <si>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</si>
  <si>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</si>
  <si>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</si>
  <si>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</si>
  <si>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</si>
  <si>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</si>
  <si>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</si>
  <si>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</si>
  <si>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</si>
  <si>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</si>
  <si>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</si>
  <si>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</si>
  <si>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</si>
  <si>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</si>
  <si>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</si>
  <si>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</si>
  <si>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</si>
  <si>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</si>
  <si>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</si>
  <si>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</si>
  <si>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</si>
  <si>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</si>
  <si>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</si>
  <si>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</si>
  <si>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</si>
  <si>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</si>
  <si>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</si>
  <si>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</si>
  <si>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</si>
  <si>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</si>
  <si>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</si>
  <si>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</si>
  <si>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</si>
  <si>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</si>
  <si>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</si>
  <si>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</si>
  <si>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</si>
  <si>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</si>
  <si>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</si>
  <si>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</si>
  <si>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</si>
  <si>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</si>
  <si>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</si>
  <si>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</si>
  <si>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</si>
  <si>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</si>
  <si>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</si>
  <si>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</si>
  <si>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</si>
  <si>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</si>
  <si>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</si>
  <si>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</si>
  <si>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</si>
  <si>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</si>
  <si>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</si>
  <si>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</si>
  <si>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</si>
  <si>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</si>
  <si>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</si>
  <si>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</si>
  <si>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</si>
  <si>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</si>
  <si>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</si>
  <si>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</si>
  <si>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</si>
  <si>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</si>
  <si>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</si>
  <si>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</si>
  <si>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</si>
  <si>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</si>
  <si>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</si>
  <si>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</si>
  <si>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</si>
  <si>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</si>
  <si>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</si>
  <si>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</si>
  <si>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</si>
  <si>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</si>
  <si>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</si>
  <si>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</si>
  <si>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</si>
  <si>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</si>
  <si>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</si>
  <si>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</si>
  <si>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</si>
  <si>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</si>
  <si>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</si>
  <si>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</si>
  <si>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</si>
  <si>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</si>
  <si>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</si>
  <si>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</si>
  <si>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</si>
  <si>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</si>
  <si>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</si>
  <si>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</si>
  <si>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</si>
  <si>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</si>
  <si>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</si>
  <si>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</si>
  <si>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</si>
  <si>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</si>
  <si>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</si>
  <si>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</si>
  <si>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</si>
  <si>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</si>
  <si>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</si>
  <si>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</si>
  <si>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</si>
  <si>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</si>
  <si>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</si>
  <si>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</si>
  <si>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</si>
  <si>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</si>
  <si>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</si>
  <si>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</si>
  <si>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</si>
  <si>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</si>
  <si>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</si>
  <si>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</si>
  <si>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</si>
  <si>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</si>
  <si>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</si>
  <si>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</si>
  <si>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</si>
  <si>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</si>
  <si>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</si>
  <si>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</si>
  <si>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</si>
  <si>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</si>
  <si>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</si>
  <si>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</si>
  <si>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</si>
  <si>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</si>
  <si>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</si>
  <si>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</si>
  <si>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</si>
  <si>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</si>
  <si>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</si>
  <si>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</si>
  <si>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</si>
  <si>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</si>
  <si>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</si>
  <si>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</si>
  <si>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</si>
  <si>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</si>
  <si>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</si>
  <si>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</si>
  <si>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</si>
  <si>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</si>
  <si>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</si>
  <si>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</si>
  <si>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</si>
  <si>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</si>
  <si>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</si>
  <si>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</si>
  <si>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</si>
  <si>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</si>
  <si>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</si>
  <si>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</si>
  <si>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</si>
  <si>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</si>
  <si>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</si>
  <si>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</si>
  <si>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</si>
  <si>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</si>
  <si>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</si>
  <si>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</si>
  <si>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</si>
  <si>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</si>
  <si>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</si>
  <si>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</si>
  <si>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</si>
  <si>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</si>
  <si>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</si>
  <si>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</si>
  <si>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</si>
  <si>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</si>
  <si>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</si>
  <si>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</si>
  <si>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</si>
  <si>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</si>
  <si>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</si>
  <si>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</si>
  <si>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</si>
  <si>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</si>
  <si>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</si>
  <si>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</si>
  <si>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</si>
  <si>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</si>
  <si>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</si>
  <si>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</si>
  <si>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</si>
  <si>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</si>
  <si>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</si>
  <si>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</si>
  <si>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</si>
  <si>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</si>
  <si>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</si>
  <si>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</si>
  <si>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</si>
  <si>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</si>
  <si>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</si>
  <si>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</si>
  <si>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</si>
  <si>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</si>
  <si>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</si>
  <si>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</si>
  <si>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</si>
  <si>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</si>
  <si>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</si>
  <si>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</si>
  <si>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</si>
  <si>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</si>
  <si>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</si>
  <si>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</si>
  <si>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</si>
  <si>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</si>
  <si>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</si>
  <si>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</si>
  <si>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</si>
  <si>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</si>
  <si>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</si>
  <si>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</si>
  <si>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</si>
  <si>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</si>
  <si>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</si>
  <si>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</si>
  <si>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</si>
  <si>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</si>
  <si>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</si>
  <si>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</si>
  <si>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</si>
  <si>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</si>
  <si>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</si>
  <si>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</si>
  <si>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</si>
  <si>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</si>
  <si>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</si>
  <si>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</si>
  <si>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</si>
  <si>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</si>
  <si>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</si>
  <si>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</si>
  <si>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</si>
  <si>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</si>
  <si>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</si>
  <si>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</si>
  <si>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</si>
  <si>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</si>
  <si>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</si>
  <si>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</si>
  <si>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</si>
  <si>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</si>
  <si>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</si>
  <si>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</si>
  <si>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</si>
  <si>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</si>
  <si>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</si>
  <si>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</si>
  <si>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</si>
  <si>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</si>
  <si>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</si>
  <si>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</si>
  <si>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</si>
  <si>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</si>
  <si>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</si>
  <si>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</si>
  <si>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</si>
  <si>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</si>
  <si>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</si>
  <si>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</si>
  <si>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</si>
  <si>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</si>
  <si>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</si>
  <si>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</si>
  <si>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</si>
  <si>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</si>
  <si>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</si>
  <si>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</si>
  <si>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</si>
  <si>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</si>
  <si>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</si>
  <si>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</si>
  <si>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</si>
  <si>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</si>
  <si>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</si>
  <si>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</si>
  <si>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</si>
  <si>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</si>
  <si>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</si>
  <si>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</si>
  <si>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</si>
  <si>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</si>
  <si>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</si>
  <si>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</si>
  <si>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</si>
  <si>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</si>
  <si>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</si>
  <si>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</si>
  <si>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</si>
  <si>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</si>
  <si>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</si>
  <si>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</si>
  <si>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</si>
  <si>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</si>
  <si>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</si>
  <si>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</si>
  <si>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</si>
  <si>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</si>
  <si>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</si>
  <si>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</si>
  <si>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</si>
  <si>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</si>
  <si>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</si>
  <si>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</si>
  <si>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</si>
  <si>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</si>
  <si>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</si>
  <si>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</si>
  <si>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</si>
  <si>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</si>
  <si>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</si>
  <si>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</si>
  <si>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</si>
  <si>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</si>
  <si>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</si>
  <si>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</si>
  <si>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</si>
  <si>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</si>
  <si>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</si>
  <si>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</si>
  <si>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</si>
  <si>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</si>
  <si>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</si>
  <si>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</si>
  <si>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</si>
  <si>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</si>
  <si>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</si>
  <si>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</si>
  <si>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</si>
  <si>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</si>
  <si>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</si>
  <si>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</si>
  <si>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</si>
  <si>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</si>
  <si>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</si>
  <si>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</si>
  <si>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</si>
  <si>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</si>
  <si>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</si>
  <si>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</si>
  <si>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</si>
  <si>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</si>
  <si>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</si>
  <si>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</si>
  <si>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</si>
  <si>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</si>
  <si>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</si>
  <si>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</si>
  <si>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</si>
  <si>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</si>
  <si>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</si>
  <si>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</si>
  <si>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</si>
  <si>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</si>
  <si>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</si>
  <si>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</si>
  <si>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</si>
  <si>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</si>
  <si>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</si>
  <si>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</si>
  <si>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</si>
  <si>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</si>
  <si>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</si>
  <si>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</si>
  <si>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</si>
  <si>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</si>
  <si>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</si>
  <si>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</si>
  <si>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</si>
  <si>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</si>
  <si>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</si>
  <si>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</si>
  <si>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</si>
  <si>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</si>
  <si>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</si>
  <si>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</si>
  <si>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</si>
  <si>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</si>
  <si>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</si>
  <si>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</si>
  <si>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</si>
  <si>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</si>
  <si>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</si>
  <si>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</si>
  <si>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</si>
  <si>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</si>
  <si>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</si>
  <si>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</si>
  <si>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</si>
  <si>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</si>
  <si>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</si>
  <si>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</si>
  <si>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</si>
  <si>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</si>
  <si>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</si>
  <si>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</si>
  <si>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</si>
  <si>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</si>
  <si>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</si>
  <si>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</si>
  <si>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</si>
  <si>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</si>
  <si>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</si>
  <si>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</si>
  <si>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</si>
  <si>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</si>
  <si>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</si>
  <si>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</si>
  <si>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</si>
  <si>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</si>
  <si>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</si>
  <si>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</si>
  <si>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</si>
  <si>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</si>
  <si>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</si>
  <si>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</si>
  <si>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</si>
  <si>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</si>
  <si>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</si>
  <si>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</si>
  <si>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</si>
  <si>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</si>
  <si>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</si>
  <si>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</si>
  <si>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</si>
  <si>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</si>
  <si>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</si>
  <si>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</si>
  <si>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</si>
  <si>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</si>
  <si>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</si>
  <si>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</si>
  <si>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</si>
  <si>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</si>
  <si>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</si>
  <si>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</si>
  <si>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</si>
  <si>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</si>
  <si>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</si>
  <si>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</si>
  <si>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</si>
  <si>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</si>
  <si>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</si>
  <si>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</si>
  <si>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</si>
  <si>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</si>
  <si>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</si>
  <si>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</si>
  <si>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</si>
  <si>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</si>
  <si>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</si>
  <si>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</si>
  <si>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</si>
  <si>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</si>
  <si>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</si>
  <si>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</si>
  <si>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</si>
  <si>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</si>
  <si>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</si>
  <si>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</si>
  <si>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</si>
  <si>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</si>
  <si>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</si>
  <si>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</si>
  <si>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</si>
  <si>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</si>
  <si>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</si>
  <si>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</si>
  <si>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</si>
  <si>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</si>
  <si>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</si>
  <si>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</si>
  <si>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</si>
  <si>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</si>
  <si>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</si>
  <si>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</si>
  <si>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</si>
  <si>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</si>
  <si>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</si>
  <si>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</si>
  <si>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</si>
  <si>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</si>
  <si>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</si>
  <si>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</si>
  <si>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</si>
  <si>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</si>
  <si>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</si>
  <si>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</si>
  <si>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</si>
  <si>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</si>
  <si>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</si>
  <si>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</si>
  <si>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</si>
  <si>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</si>
  <si>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</si>
  <si>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</si>
  <si>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</si>
  <si>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</si>
  <si>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</si>
  <si>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</si>
  <si>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</si>
  <si>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</si>
  <si>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</si>
  <si>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</si>
  <si>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</si>
  <si>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</si>
  <si>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</si>
  <si>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</si>
  <si>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</si>
  <si>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</si>
  <si>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</si>
  <si>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</si>
  <si>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</si>
  <si>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</si>
  <si>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</si>
  <si>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</si>
  <si>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</si>
  <si>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</si>
  <si>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</si>
  <si>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</si>
  <si>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</si>
  <si>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</si>
  <si>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</si>
  <si>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</si>
  <si>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</si>
  <si>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</si>
  <si>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</si>
  <si>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</si>
  <si>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</si>
  <si>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</si>
  <si>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</si>
  <si>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</si>
  <si>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</si>
  <si>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</si>
  <si>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</si>
  <si>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</si>
  <si>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</si>
  <si>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</si>
  <si>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</si>
  <si>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</si>
  <si>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</si>
  <si>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</si>
  <si>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</si>
  <si>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</si>
  <si>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</si>
  <si>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</si>
  <si>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</si>
  <si>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</si>
  <si>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</si>
  <si>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</si>
  <si>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</si>
  <si>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</si>
  <si>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</si>
  <si>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</si>
  <si>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</si>
  <si>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</si>
  <si>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</si>
  <si>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</si>
  <si>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</si>
  <si>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</si>
  <si>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</si>
  <si>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</si>
  <si>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</si>
  <si>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</si>
  <si>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</si>
  <si>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</si>
  <si>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</si>
  <si>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</si>
  <si>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</si>
  <si>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</si>
  <si>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</si>
  <si>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</si>
  <si>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</si>
  <si>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</si>
  <si>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</si>
  <si>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</si>
  <si>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</si>
  <si>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</si>
  <si>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</si>
  <si>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</si>
  <si>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</si>
  <si>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</si>
  <si>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</si>
  <si>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</si>
  <si>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</si>
  <si>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</si>
  <si>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</si>
  <si>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</si>
  <si>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</si>
  <si>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</si>
  <si>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</si>
  <si>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</si>
  <si>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</si>
  <si>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</si>
  <si>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</si>
  <si>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</si>
  <si>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</si>
  <si>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</si>
  <si>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</si>
  <si>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</si>
  <si>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</si>
  <si>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</si>
  <si>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</si>
  <si>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</si>
  <si>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</si>
  <si>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</si>
  <si>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</si>
  <si>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</si>
  <si>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</si>
  <si>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</si>
  <si>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</si>
  <si>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</si>
  <si>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</si>
  <si>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</si>
  <si>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</si>
  <si>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</si>
  <si>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</si>
  <si>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</si>
  <si>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</si>
  <si>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</si>
  <si>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</si>
  <si>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</si>
  <si>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</si>
  <si>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</si>
  <si>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</si>
  <si>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</si>
  <si>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</si>
  <si>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</si>
  <si>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</si>
  <si>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</si>
  <si>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</si>
  <si>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</si>
  <si>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</si>
  <si>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</si>
  <si>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</si>
  <si>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</si>
  <si>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</si>
  <si>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</si>
  <si>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</si>
  <si>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</si>
  <si>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</si>
  <si>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</si>
  <si>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</si>
  <si>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</si>
  <si>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</si>
  <si>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</si>
  <si>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</si>
  <si>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</si>
  <si>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</si>
  <si>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</si>
  <si>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</si>
  <si>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</si>
  <si>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</si>
  <si>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</si>
  <si>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</si>
  <si>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</si>
  <si>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</si>
  <si>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</si>
  <si>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</si>
  <si>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</si>
  <si>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</si>
  <si>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</si>
  <si>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</si>
  <si>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</si>
  <si>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</si>
  <si>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</si>
  <si>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</si>
  <si>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</si>
  <si>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</si>
  <si>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</si>
  <si>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</si>
  <si>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</si>
  <si>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</si>
  <si>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</si>
  <si>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</si>
  <si>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</si>
  <si>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</si>
  <si>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</si>
  <si>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</si>
  <si>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</si>
  <si>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</si>
  <si>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</si>
  <si>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</si>
  <si>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</si>
  <si>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</si>
  <si>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</si>
  <si>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</si>
  <si>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</si>
  <si>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</si>
  <si>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</si>
  <si>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</si>
  <si>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</si>
  <si>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</si>
  <si>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</si>
  <si>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</si>
  <si>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</si>
  <si>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</si>
  <si>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</si>
  <si>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</si>
  <si>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</si>
  <si>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</si>
  <si>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</si>
  <si>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</si>
  <si>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</si>
  <si>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</si>
  <si>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</si>
  <si>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</si>
  <si>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</si>
  <si>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</si>
  <si>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</si>
  <si>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</si>
  <si>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</si>
  <si>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</si>
  <si>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</si>
  <si>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</si>
  <si>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</si>
  <si>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</si>
  <si>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</si>
  <si>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</si>
  <si>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</si>
  <si>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</si>
  <si>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</si>
  <si>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</si>
  <si>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</si>
  <si>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</si>
  <si>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</si>
  <si>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</si>
  <si>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</si>
  <si>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</si>
  <si>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</si>
  <si>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</si>
  <si>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</si>
  <si>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</si>
  <si>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</si>
  <si>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</si>
  <si>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</si>
  <si>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</si>
  <si>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</si>
  <si>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</si>
  <si>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</si>
  <si>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</si>
  <si>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</si>
  <si>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</si>
  <si>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</si>
  <si>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</si>
  <si>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</si>
  <si>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</si>
  <si>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</si>
  <si>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</si>
  <si>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</si>
  <si>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</si>
  <si>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</si>
  <si>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</si>
  <si>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</si>
  <si>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</si>
  <si>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</si>
  <si>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</si>
  <si>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</si>
  <si>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</si>
  <si>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</si>
  <si>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</si>
  <si>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</si>
  <si>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</si>
  <si>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</si>
  <si>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</si>
  <si>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</si>
  <si>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</si>
  <si>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</si>
  <si>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</si>
  <si>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</si>
  <si>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</si>
  <si>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</si>
  <si>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</si>
  <si>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</si>
  <si>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</si>
  <si>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</si>
  <si>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</si>
  <si>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</si>
  <si>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</si>
  <si>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</si>
  <si>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</si>
  <si>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</si>
  <si>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</si>
  <si>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</si>
  <si>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</si>
  <si>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</si>
  <si>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</si>
  <si>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</si>
  <si>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</si>
  <si>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</si>
  <si>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</si>
  <si>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</si>
  <si>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</si>
  <si>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</si>
  <si>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</si>
  <si>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</si>
  <si>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</si>
  <si>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</si>
  <si>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</si>
  <si>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</si>
  <si>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</si>
  <si>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</si>
  <si>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</si>
  <si>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</si>
  <si>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</si>
  <si>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</si>
  <si>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</si>
  <si>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</si>
  <si>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</si>
  <si>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</si>
  <si>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</si>
  <si>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</si>
  <si>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</si>
  <si>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</si>
  <si>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</si>
  <si>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</si>
  <si>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</si>
  <si>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</si>
  <si>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</si>
  <si>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</si>
  <si>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</si>
  <si>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</si>
  <si>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</si>
  <si>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</si>
  <si>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</si>
  <si>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</si>
  <si>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</si>
  <si>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</si>
  <si>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</si>
  <si>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</si>
  <si>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</si>
  <si>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</si>
  <si>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</si>
  <si>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</si>
  <si>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</si>
  <si>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</si>
  <si>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</si>
  <si>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</si>
  <si>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</si>
  <si>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</si>
  <si>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</si>
  <si>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</si>
  <si>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</si>
  <si>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</si>
  <si>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</si>
  <si>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</si>
  <si>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</si>
  <si>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</si>
  <si>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</si>
  <si>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</si>
  <si>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</si>
  <si>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</si>
  <si>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</si>
  <si>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</si>
  <si>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</si>
  <si>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</si>
  <si>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</si>
  <si>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</si>
  <si>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</si>
  <si>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</si>
  <si>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</si>
  <si>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</si>
  <si>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</si>
  <si>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</si>
  <si>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</si>
  <si>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</si>
  <si>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</si>
  <si>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</si>
  <si>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</si>
  <si>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</si>
  <si>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</si>
  <si>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</si>
  <si>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</si>
  <si>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</si>
  <si>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</si>
  <si>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</si>
  <si>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</si>
  <si>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</si>
  <si>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</si>
  <si>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</si>
  <si>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</si>
  <si>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</si>
  <si>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</si>
  <si>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</si>
  <si>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</si>
  <si>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</si>
  <si>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</si>
  <si>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</si>
  <si>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</si>
  <si>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</si>
  <si>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</si>
  <si>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</si>
  <si>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</si>
  <si>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</si>
  <si>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</si>
  <si>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</si>
  <si>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</si>
  <si>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</si>
  <si>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</si>
  <si>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</si>
  <si>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</si>
  <si>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</si>
  <si>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</si>
  <si>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</si>
  <si>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</si>
  <si>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</si>
  <si>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</si>
  <si>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</si>
  <si>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</si>
  <si>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</si>
  <si>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</si>
  <si>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</si>
  <si>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</si>
  <si>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</si>
  <si>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</si>
  <si>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</si>
  <si>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</si>
  <si>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</si>
  <si>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</si>
  <si>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</si>
  <si>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</si>
  <si>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</si>
  <si>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</si>
  <si>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</si>
  <si>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</si>
  <si>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</si>
  <si>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</si>
  <si>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</si>
  <si>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</si>
  <si>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</si>
  <si>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</si>
  <si>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</si>
  <si>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</si>
  <si>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</si>
  <si>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</si>
  <si>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</si>
  <si>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</si>
  <si>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</si>
  <si>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</si>
  <si>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</si>
  <si>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</si>
  <si>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</si>
  <si>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</si>
  <si>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</si>
  <si>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</si>
  <si>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</si>
  <si>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</si>
  <si>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</si>
  <si>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</si>
  <si>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</si>
  <si>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</si>
  <si>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</si>
  <si>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</si>
  <si>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</si>
  <si>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</si>
  <si>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</si>
  <si>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</si>
  <si>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</si>
  <si>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</si>
  <si>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</si>
  <si>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</si>
  <si>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</si>
  <si>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</si>
  <si>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</si>
  <si>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</si>
  <si>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</si>
  <si>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</si>
  <si>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</si>
  <si>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</si>
  <si>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</si>
  <si>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</si>
  <si>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</si>
  <si>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</si>
  <si>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</si>
  <si>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</si>
  <si>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</si>
  <si>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</si>
  <si>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</si>
  <si>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</si>
  <si>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</si>
  <si>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</si>
  <si>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</si>
  <si>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</si>
  <si>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</si>
  <si>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</si>
  <si>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</si>
  <si>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</si>
  <si>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</si>
  <si>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</si>
  <si>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</si>
  <si>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</si>
  <si>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</si>
  <si>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</si>
  <si>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</si>
  <si>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</si>
  <si>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</si>
  <si>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</si>
  <si>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</si>
  <si>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</si>
  <si>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</si>
  <si>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</si>
  <si>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</si>
  <si>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</si>
  <si>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</si>
  <si>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</si>
  <si>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</si>
  <si>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</si>
  <si>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</si>
  <si>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</si>
  <si>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</si>
  <si>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</si>
  <si>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</si>
  <si>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</si>
  <si>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</si>
  <si>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</si>
  <si>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</si>
  <si>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</si>
  <si>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</si>
  <si>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</si>
  <si>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</si>
  <si>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</si>
  <si>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</si>
  <si>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</si>
  <si>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</si>
  <si>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</si>
  <si>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</si>
  <si>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</si>
  <si>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</si>
  <si>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</si>
  <si>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</si>
  <si>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</si>
  <si>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</si>
  <si>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</si>
  <si>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</si>
  <si>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</si>
  <si>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</si>
  <si>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</si>
  <si>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</si>
  <si>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</si>
  <si>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</si>
  <si>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</si>
  <si>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</si>
  <si>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</si>
  <si>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</si>
  <si>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</si>
  <si>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</si>
  <si>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</si>
  <si>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</si>
  <si>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</si>
  <si>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</si>
  <si>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</si>
  <si>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</si>
  <si>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</si>
  <si>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</si>
  <si>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</si>
  <si>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</si>
  <si>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</si>
  <si>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</si>
  <si>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</si>
  <si>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</si>
  <si>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</si>
  <si>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</si>
  <si>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</si>
  <si>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</si>
  <si>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</si>
  <si>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</si>
  <si>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</si>
  <si>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</si>
  <si>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</si>
  <si>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</si>
  <si>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</si>
  <si>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</si>
  <si>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</si>
  <si>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</si>
  <si>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</si>
  <si>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</si>
  <si>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</si>
  <si>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</si>
  <si>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</si>
  <si>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</si>
  <si>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</si>
  <si>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</si>
  <si>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</si>
  <si>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</si>
  <si>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</si>
  <si>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</si>
  <si>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</si>
  <si>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</si>
  <si>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</si>
  <si>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</si>
  <si>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</si>
  <si>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</si>
  <si>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</si>
  <si>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</si>
  <si>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</si>
  <si>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</si>
  <si>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</si>
  <si>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</si>
  <si>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</si>
  <si>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</si>
  <si>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</si>
  <si>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</si>
  <si>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</si>
  <si>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</si>
  <si>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</si>
  <si>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</si>
  <si>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</si>
  <si>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</si>
  <si>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</si>
  <si>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</si>
  <si>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</si>
  <si>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</si>
  <si>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</si>
  <si>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</si>
  <si>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</si>
  <si>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</si>
  <si>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</si>
  <si>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</si>
  <si>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</si>
  <si>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</si>
  <si>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</si>
  <si>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</si>
  <si>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</si>
  <si>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</si>
  <si>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</si>
  <si>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</si>
  <si>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</si>
  <si>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</si>
  <si>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</si>
  <si>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</si>
  <si>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</si>
  <si>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</si>
  <si>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</si>
  <si>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</si>
  <si>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</si>
  <si>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</si>
  <si>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</si>
  <si>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</si>
  <si>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</si>
  <si>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</si>
  <si>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</si>
  <si>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</si>
  <si>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</si>
  <si>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</si>
  <si>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</si>
  <si>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</si>
  <si>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</si>
  <si>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</si>
  <si>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</si>
  <si>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</si>
  <si>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</si>
  <si>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</si>
  <si>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</si>
  <si>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</si>
  <si>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</si>
  <si>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</si>
  <si>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</si>
  <si>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</si>
  <si>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</si>
  <si>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</si>
  <si>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</si>
  <si>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</si>
  <si>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</si>
  <si>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</si>
  <si>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</si>
  <si>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</si>
  <si>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</si>
  <si>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</si>
  <si>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</si>
  <si>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</si>
  <si>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</si>
  <si>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</si>
  <si>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</si>
  <si>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</si>
  <si>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</si>
  <si>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</si>
  <si>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</si>
  <si>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</si>
  <si>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</si>
  <si>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</si>
  <si>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</si>
  <si>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</si>
  <si>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</si>
  <si>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</si>
  <si>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</si>
  <si>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</si>
  <si>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</si>
  <si>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</si>
  <si>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</si>
  <si>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</si>
  <si>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</si>
  <si>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</si>
  <si>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</si>
  <si>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</si>
  <si>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</si>
  <si>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</si>
  <si>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</si>
  <si>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</si>
  <si>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</si>
  <si>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</si>
  <si>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</si>
  <si>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</si>
  <si>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</si>
  <si>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</si>
  <si>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</si>
  <si>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</si>
  <si>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</si>
  <si>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</si>
  <si>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</si>
  <si>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</si>
  <si>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</si>
  <si>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</si>
  <si>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</si>
  <si>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</si>
  <si>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</si>
  <si>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</si>
  <si>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</si>
  <si>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</si>
  <si>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</si>
  <si>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</si>
  <si>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</si>
  <si>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</si>
  <si>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</si>
  <si>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</si>
  <si>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</si>
  <si>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</si>
  <si>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</si>
  <si>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</si>
  <si>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</si>
  <si>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</si>
  <si>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</si>
  <si>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</si>
  <si>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</si>
  <si>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</si>
  <si>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</si>
  <si>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</si>
  <si>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</si>
  <si>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</si>
  <si>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</si>
  <si>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</si>
  <si>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</si>
  <si>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</si>
  <si>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</si>
  <si>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</si>
  <si>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</si>
  <si>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</si>
  <si>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</si>
  <si>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</si>
  <si>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</si>
  <si>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</si>
  <si>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</si>
  <si>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</si>
  <si>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</si>
  <si>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</si>
  <si>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</si>
  <si>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</si>
  <si>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</si>
  <si>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</si>
  <si>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</si>
  <si>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</si>
  <si>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</si>
  <si>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</si>
  <si>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</si>
  <si>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</si>
  <si>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</si>
  <si>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</si>
  <si>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</si>
  <si>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</si>
  <si>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</si>
  <si>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</si>
  <si>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</si>
  <si>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</si>
  <si>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</si>
  <si>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</si>
  <si>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</si>
  <si>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</si>
  <si>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</si>
  <si>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</si>
  <si>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</si>
  <si>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</si>
  <si>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</si>
  <si>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</si>
  <si>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</si>
  <si>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</si>
  <si>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</si>
  <si>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</si>
  <si>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</si>
  <si>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</si>
  <si>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</si>
  <si>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</si>
  <si>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</si>
  <si>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</si>
  <si>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</si>
  <si>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</si>
  <si>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</si>
  <si>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</si>
  <si>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</si>
  <si>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</si>
  <si>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</si>
  <si>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</si>
  <si>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</si>
  <si>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</si>
  <si>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</si>
  <si>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</si>
  <si>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</si>
  <si>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</si>
  <si>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</si>
  <si>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</si>
  <si>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</si>
  <si>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</si>
  <si>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</si>
  <si>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</si>
  <si>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</si>
  <si>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</si>
  <si>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</si>
  <si>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</si>
  <si>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</si>
  <si>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</si>
  <si>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</si>
  <si>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</si>
  <si>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</si>
  <si>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</si>
  <si>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</si>
  <si>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</si>
  <si>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</si>
  <si>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</si>
  <si>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</si>
  <si>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</si>
  <si>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</si>
  <si>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</si>
  <si>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</si>
  <si>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</si>
  <si>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</si>
  <si>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</si>
  <si>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</si>
  <si>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</si>
  <si>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</si>
  <si>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</si>
  <si>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</si>
  <si>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</si>
  <si>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</si>
  <si>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</si>
  <si>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</si>
  <si>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</si>
  <si>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</si>
  <si>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</si>
  <si>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</si>
  <si>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</si>
  <si>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</si>
  <si>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</si>
  <si>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</si>
  <si>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</si>
  <si>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</si>
  <si>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</si>
  <si>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</si>
  <si>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</si>
  <si>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</si>
  <si>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</si>
  <si>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</si>
  <si>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</si>
  <si>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</si>
  <si>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</si>
  <si>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</si>
  <si>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</si>
  <si>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</si>
  <si>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</si>
  <si>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</si>
  <si>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</si>
  <si>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</si>
  <si>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</si>
  <si>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</si>
  <si>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</si>
  <si>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</si>
  <si>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</si>
  <si>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</si>
  <si>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</si>
  <si>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</si>
  <si>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</si>
  <si>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</si>
  <si>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</si>
  <si>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</si>
  <si>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</si>
  <si>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</si>
  <si>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</si>
  <si>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</si>
  <si>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</si>
  <si>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</si>
  <si>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</si>
  <si>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</si>
  <si>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</si>
  <si>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</si>
  <si>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</si>
  <si>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</si>
  <si>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</si>
  <si>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</si>
  <si>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</si>
  <si>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</si>
  <si>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</si>
  <si>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</si>
  <si>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</si>
  <si>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</si>
  <si>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</si>
  <si>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</si>
  <si>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</si>
  <si>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</si>
  <si>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</si>
  <si>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</si>
  <si>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</si>
  <si>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</si>
  <si>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</si>
  <si>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</si>
  <si>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</si>
  <si>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</si>
  <si>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</si>
  <si>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</si>
  <si>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</si>
  <si>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</si>
  <si>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</si>
  <si>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</si>
  <si>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</si>
  <si>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</si>
  <si>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</si>
  <si>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</si>
  <si>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</si>
  <si>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</si>
  <si>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</si>
  <si>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</si>
  <si>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</si>
  <si>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</si>
  <si>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</si>
  <si>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</si>
  <si>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</si>
  <si>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</si>
  <si>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</si>
  <si>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</si>
  <si>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</si>
  <si>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</si>
  <si>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</si>
  <si>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</si>
  <si>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</si>
  <si>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</si>
  <si>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</si>
  <si>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</si>
  <si>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</si>
  <si>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</si>
  <si>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</si>
  <si>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</si>
  <si>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</si>
  <si>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</si>
  <si>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</si>
  <si>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</si>
  <si>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</si>
  <si>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</si>
  <si>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</si>
  <si>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</si>
  <si>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</si>
  <si>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</si>
  <si>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</si>
  <si>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</si>
  <si>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</si>
  <si>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</si>
  <si>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</si>
  <si>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</si>
  <si>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</si>
  <si>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</si>
  <si>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</si>
  <si>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</si>
  <si>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</si>
  <si>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</si>
  <si>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</si>
  <si>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</si>
  <si>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</si>
  <si>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</si>
  <si>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</si>
  <si>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</si>
  <si>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</si>
  <si>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</si>
  <si>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</si>
  <si>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</si>
  <si>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</si>
  <si>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</si>
  <si>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</si>
  <si>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</si>
  <si>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</si>
  <si>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</si>
  <si>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</si>
  <si>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</si>
  <si>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</si>
  <si>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</si>
  <si>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</si>
  <si>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</si>
  <si>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</si>
  <si>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</si>
  <si>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</si>
  <si>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</si>
  <si>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</si>
  <si>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</si>
  <si>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</si>
  <si>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</si>
  <si>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</si>
  <si>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</si>
  <si>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</si>
  <si>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</si>
  <si>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</si>
  <si>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</si>
  <si>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</si>
  <si>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</si>
  <si>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</si>
  <si>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</si>
  <si>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</si>
  <si>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</si>
  <si>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</si>
  <si>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</si>
  <si>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</si>
  <si>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</si>
  <si>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</si>
  <si>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</si>
  <si>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</si>
  <si>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</si>
  <si>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</si>
  <si>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</si>
  <si>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</si>
  <si>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</si>
  <si>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</si>
  <si>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</si>
  <si>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</si>
  <si>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</si>
  <si>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</si>
  <si>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</si>
  <si>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</si>
  <si>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</si>
  <si>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</si>
  <si>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</si>
  <si>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</si>
  <si>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</si>
  <si>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</si>
  <si>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</si>
  <si>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</si>
  <si>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</si>
  <si>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</si>
  <si>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</si>
  <si>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</si>
  <si>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</si>
  <si>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</si>
  <si>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</si>
  <si>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</si>
  <si>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</si>
  <si>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</si>
  <si>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</si>
  <si>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</si>
  <si>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</si>
  <si>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</si>
  <si>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</si>
  <si>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</si>
  <si>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</si>
  <si>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</si>
  <si>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</si>
  <si>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</si>
  <si>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</si>
  <si>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</si>
  <si>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</si>
  <si>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</si>
  <si>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</si>
  <si>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</si>
  <si>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</si>
  <si>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</si>
  <si>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</si>
  <si>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</si>
  <si>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</si>
  <si>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</si>
  <si>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</si>
  <si>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</si>
  <si>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</si>
  <si>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</si>
  <si>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</si>
  <si>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</si>
  <si>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</si>
  <si>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</si>
  <si>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</si>
  <si>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</si>
  <si>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</si>
  <si>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</si>
  <si>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</si>
  <si>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</si>
  <si>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</si>
  <si>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</si>
  <si>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</si>
  <si>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</si>
  <si>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</si>
  <si>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</si>
  <si>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</si>
  <si>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</si>
  <si>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</si>
  <si>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</si>
  <si>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</si>
  <si>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</si>
  <si>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</si>
  <si>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</si>
  <si>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</si>
  <si>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</si>
  <si>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</si>
  <si>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</si>
  <si>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</si>
  <si>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</si>
  <si>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</si>
  <si>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</si>
  <si>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</si>
  <si>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</si>
  <si>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</si>
  <si>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</si>
  <si>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</si>
  <si>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</si>
  <si>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</si>
  <si>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</si>
  <si>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</si>
  <si>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</si>
  <si>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</si>
  <si>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</si>
  <si>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</si>
  <si>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</si>
  <si>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</si>
  <si>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</si>
  <si>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</si>
  <si>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</si>
  <si>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</si>
  <si>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</si>
  <si>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</si>
  <si>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</si>
  <si>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</si>
  <si>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</si>
  <si>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</si>
  <si>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</si>
  <si>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</si>
  <si>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</si>
  <si>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</si>
  <si>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</si>
  <si>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</si>
  <si>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</si>
  <si>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</si>
  <si>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</si>
  <si>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</si>
  <si>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</si>
  <si>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</si>
  <si>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</si>
  <si>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</si>
  <si>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</si>
  <si>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</si>
  <si>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</si>
  <si>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</si>
  <si>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</si>
  <si>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</si>
  <si>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</si>
  <si>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</si>
  <si>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</si>
  <si>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</si>
  <si>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</si>
  <si>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</si>
  <si>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</si>
  <si>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</si>
  <si>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</si>
  <si>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</si>
  <si>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</si>
  <si>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</si>
  <si>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</si>
  <si>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</si>
  <si>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</si>
  <si>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</si>
  <si>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</si>
  <si>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</si>
  <si>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</si>
  <si>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</si>
  <si>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</si>
  <si>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</si>
  <si>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</si>
  <si>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</si>
  <si>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</si>
  <si>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</si>
  <si>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</si>
  <si>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</si>
  <si>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</si>
  <si>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</si>
  <si>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</si>
  <si>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</si>
  <si>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</si>
  <si>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</si>
  <si>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</si>
  <si>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</si>
  <si>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</si>
  <si>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</si>
  <si>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</si>
  <si>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</si>
  <si>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</si>
  <si>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</si>
  <si>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</si>
  <si>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</si>
  <si>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</si>
  <si>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</si>
  <si>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</si>
  <si>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</si>
  <si>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</si>
  <si>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</si>
  <si>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</si>
  <si>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</si>
  <si>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</si>
  <si>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</si>
  <si>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</si>
  <si>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</si>
  <si>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</si>
  <si>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</si>
  <si>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</si>
  <si>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</si>
  <si>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</si>
  <si>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</si>
  <si>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</si>
  <si>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</si>
  <si>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</si>
  <si>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</si>
  <si>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</si>
  <si>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</si>
  <si>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</si>
  <si>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</si>
  <si>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</si>
  <si>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</si>
  <si>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</si>
  <si>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</si>
  <si>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</si>
  <si>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</si>
  <si>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</si>
  <si>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</si>
  <si>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</si>
  <si>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</si>
  <si>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</si>
  <si>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</si>
  <si>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</si>
  <si>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</si>
  <si>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</si>
  <si>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</si>
  <si>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</si>
  <si>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</si>
  <si>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</si>
  <si>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</si>
  <si>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</si>
  <si>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</si>
  <si>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</si>
  <si>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</si>
  <si>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</si>
  <si>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</si>
  <si>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</si>
  <si>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</si>
  <si>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</si>
  <si>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</si>
  <si>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</si>
  <si>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</si>
  <si>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</si>
  <si>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</si>
  <si>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</si>
  <si>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</si>
  <si>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</si>
  <si>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</si>
  <si>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</si>
  <si>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</si>
  <si>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</si>
  <si>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</si>
  <si>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</si>
  <si>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</si>
  <si>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</si>
  <si>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</si>
  <si>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</si>
  <si>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</si>
  <si>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</si>
  <si>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</si>
  <si>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</si>
  <si>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</si>
  <si>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</si>
  <si>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</si>
  <si>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</si>
  <si>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</si>
  <si>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</si>
  <si>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</si>
  <si>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</si>
  <si>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</si>
  <si>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</si>
  <si>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</si>
  <si>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</si>
  <si>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</si>
  <si>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</si>
  <si>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</si>
  <si>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</si>
  <si>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</si>
  <si>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</si>
  <si>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</si>
  <si>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</si>
  <si>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</si>
  <si>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</si>
  <si>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</si>
  <si>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</si>
  <si>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</si>
  <si>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</si>
  <si>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</si>
  <si>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</si>
  <si>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</si>
  <si>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</si>
  <si>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</si>
  <si>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</si>
  <si>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</si>
  <si>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</si>
  <si>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</si>
  <si>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</si>
  <si>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</si>
  <si>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</si>
  <si>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</si>
  <si>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</si>
  <si>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</si>
  <si>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</si>
  <si>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</si>
  <si>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</si>
  <si>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</si>
  <si>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</si>
  <si>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</si>
  <si>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</si>
  <si>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</si>
  <si>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</si>
  <si>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</si>
  <si>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</si>
  <si>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</si>
  <si>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</si>
  <si>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</si>
  <si>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</si>
  <si>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</si>
  <si>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</si>
  <si>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</si>
  <si>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</si>
  <si>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</si>
  <si>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</si>
  <si>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</si>
  <si>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</si>
  <si>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</si>
  <si>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</si>
  <si>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</si>
  <si>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</si>
  <si>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</si>
  <si>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</si>
  <si>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</si>
  <si>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</si>
  <si>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</si>
  <si>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</si>
  <si>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</si>
  <si>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</si>
  <si>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</si>
  <si>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</si>
  <si>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</si>
  <si>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</si>
  <si>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</si>
  <si>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</si>
  <si>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</si>
  <si>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</si>
  <si>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</si>
  <si>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</si>
  <si>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</si>
  <si>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</si>
  <si>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</si>
  <si>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</si>
  <si>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</si>
  <si>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</si>
  <si>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</si>
  <si>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</si>
  <si>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</si>
  <si>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</si>
  <si>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</si>
  <si>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</si>
  <si>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</si>
  <si>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</si>
  <si>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</si>
  <si>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</si>
  <si>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</si>
  <si>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</si>
  <si>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</si>
  <si>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</si>
  <si>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</si>
  <si>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</si>
  <si>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</si>
  <si>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</si>
  <si>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</si>
  <si>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</si>
  <si>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</si>
  <si>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</si>
  <si>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</si>
  <si>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</si>
  <si>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</si>
  <si>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</si>
  <si>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</si>
  <si>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</si>
  <si>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</si>
  <si>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</si>
  <si>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</si>
  <si>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</si>
  <si>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</si>
  <si>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</si>
  <si>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</si>
  <si>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</si>
  <si>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</si>
  <si>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</si>
  <si>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</si>
  <si>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</si>
  <si>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</si>
  <si>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</si>
  <si>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</si>
  <si>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</si>
  <si>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</si>
  <si>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</si>
  <si>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</si>
  <si>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</si>
  <si>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</si>
  <si>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</si>
  <si>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</si>
  <si>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</si>
  <si>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</si>
  <si>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</si>
  <si>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</si>
  <si>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</si>
  <si>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</si>
  <si>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</si>
  <si>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</si>
  <si>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</si>
  <si>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</si>
  <si>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</si>
  <si>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</si>
  <si>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</si>
  <si>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</si>
  <si>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</si>
  <si>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</si>
  <si>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</si>
  <si>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</si>
  <si>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</si>
  <si>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</si>
  <si>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</si>
  <si>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</si>
  <si>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</si>
  <si>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</si>
  <si>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</si>
  <si>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</si>
  <si>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</si>
  <si>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</si>
  <si>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</si>
  <si>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</si>
  <si>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</si>
  <si>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</si>
  <si>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</si>
  <si>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</si>
  <si>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</si>
  <si>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</si>
  <si>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</si>
  <si>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</si>
  <si>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</si>
  <si>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</si>
  <si>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</si>
  <si>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</si>
  <si>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</si>
  <si>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</si>
  <si>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</si>
  <si>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</si>
  <si>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</si>
  <si>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</si>
  <si>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</si>
  <si>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</si>
  <si>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</si>
  <si>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</si>
  <si>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</si>
  <si>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</si>
  <si>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</si>
  <si>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</si>
  <si>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</si>
  <si>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</si>
  <si>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</si>
  <si>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</si>
  <si>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</si>
  <si>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</si>
  <si>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</si>
  <si>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</si>
  <si>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</si>
  <si>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</si>
  <si>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</si>
  <si>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</si>
  <si>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</si>
  <si>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</si>
  <si>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</si>
  <si>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</si>
  <si>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</si>
  <si>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</si>
  <si>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</si>
  <si>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</si>
  <si>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</si>
  <si>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</si>
  <si>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</si>
  <si>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</si>
  <si>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</si>
  <si>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</si>
  <si>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</si>
  <si>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</si>
  <si>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</si>
  <si>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</si>
  <si>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</si>
  <si>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</si>
  <si>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</si>
  <si>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</si>
  <si>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</si>
  <si>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</si>
  <si>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</si>
  <si>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</si>
  <si>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</si>
  <si>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</si>
  <si>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</si>
  <si>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</si>
  <si>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</si>
  <si>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</si>
  <si>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</si>
  <si>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</si>
  <si>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</si>
  <si>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</si>
  <si>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</si>
  <si>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</si>
  <si>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</si>
  <si>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</si>
  <si>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</si>
  <si>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</si>
  <si>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</si>
  <si>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</si>
  <si>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</si>
  <si>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</si>
  <si>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</si>
  <si>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</si>
  <si>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</si>
  <si>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</si>
  <si>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</si>
  <si>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</si>
  <si>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</si>
  <si>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</si>
  <si>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</si>
  <si>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</si>
  <si>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</si>
  <si>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</si>
  <si>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</si>
  <si>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</si>
  <si>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</si>
  <si>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</si>
  <si>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</si>
  <si>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</si>
  <si>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</si>
  <si>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</si>
  <si>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</si>
  <si>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</si>
  <si>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</si>
  <si>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</si>
  <si>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</si>
  <si>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</si>
  <si>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</si>
  <si>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</si>
  <si>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</si>
  <si>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</si>
  <si>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</si>
  <si>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</si>
  <si>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</si>
  <si>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</si>
  <si>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</si>
  <si>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</si>
  <si>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</si>
  <si>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</si>
  <si>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</si>
  <si>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</si>
  <si>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</si>
  <si>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</si>
  <si>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</si>
  <si>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</si>
  <si>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</si>
  <si>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</si>
  <si>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</si>
  <si>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</si>
  <si>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</si>
  <si>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</si>
  <si>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</si>
  <si>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</si>
  <si>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</si>
  <si>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</si>
  <si>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</si>
  <si>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</si>
  <si>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</si>
  <si>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</si>
  <si>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</si>
  <si>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</si>
  <si>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</si>
  <si>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</si>
  <si>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</si>
  <si>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</si>
  <si>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</si>
  <si>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</si>
  <si>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</si>
  <si>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</si>
  <si>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</si>
  <si>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</si>
  <si>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</si>
  <si>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</si>
  <si>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</si>
  <si>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</si>
  <si>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</si>
  <si>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</si>
  <si>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</si>
  <si>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</si>
  <si>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</si>
  <si>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</si>
  <si>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</si>
  <si>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</si>
  <si>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</si>
  <si>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</si>
  <si>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</si>
  <si>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</si>
  <si>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</si>
  <si>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</si>
  <si>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</si>
  <si>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</si>
  <si>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</si>
  <si>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</si>
  <si>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</si>
  <si>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</si>
  <si>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</si>
  <si>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</si>
  <si>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</si>
  <si>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</si>
  <si>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</si>
  <si>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</si>
  <si>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</si>
  <si>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</si>
  <si>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</si>
  <si>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</si>
  <si>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</si>
  <si>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</si>
  <si>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</si>
  <si>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</si>
  <si>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</si>
  <si>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</si>
  <si>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</si>
  <si>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</si>
  <si>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</si>
  <si>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</si>
  <si>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</si>
  <si>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</si>
  <si>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</si>
  <si>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</si>
  <si>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</si>
  <si>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</si>
  <si>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</si>
  <si>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</si>
  <si>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</si>
  <si>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</si>
  <si>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</si>
  <si>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</si>
  <si>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</si>
  <si>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</si>
  <si>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</si>
  <si>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</si>
  <si>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</si>
  <si>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</si>
  <si>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</si>
  <si>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</si>
  <si>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</si>
  <si>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</si>
  <si>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</si>
  <si>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</si>
  <si>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</si>
  <si>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</si>
  <si>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</si>
  <si>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</si>
  <si>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</si>
  <si>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</si>
  <si>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</si>
  <si>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</si>
  <si>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</si>
  <si>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</si>
  <si>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</si>
  <si>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</si>
  <si>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</si>
  <si>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</si>
  <si>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</si>
  <si>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</si>
  <si>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</si>
  <si>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</si>
  <si>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</si>
  <si>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</si>
  <si>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</si>
  <si>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</si>
  <si>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</si>
  <si>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</si>
  <si>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</si>
  <si>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</si>
  <si>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</si>
  <si>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</si>
  <si>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</si>
  <si>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</si>
  <si>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</si>
  <si>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</si>
  <si>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</si>
  <si>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</si>
  <si>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</si>
  <si>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</si>
  <si>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</si>
  <si>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</si>
  <si>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</si>
  <si>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</si>
  <si>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</si>
  <si>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</si>
  <si>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</si>
  <si>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</si>
  <si>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</si>
  <si>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</si>
  <si>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</si>
  <si>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</si>
  <si>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</si>
  <si>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</si>
  <si>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</si>
  <si>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</si>
  <si>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</si>
  <si>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</si>
  <si>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</si>
  <si>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</si>
  <si>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</si>
  <si>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</si>
  <si>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</si>
  <si>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</si>
  <si>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</si>
  <si>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</si>
  <si>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</si>
  <si>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</si>
  <si>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</si>
  <si>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</si>
  <si>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</si>
  <si>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</si>
  <si>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</si>
  <si>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</si>
  <si>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</si>
  <si>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</si>
  <si>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</si>
  <si>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</si>
  <si>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</si>
  <si>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</si>
  <si>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</si>
  <si>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</si>
  <si>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</si>
  <si>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</si>
  <si>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</si>
  <si>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</si>
  <si>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</si>
  <si>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</si>
  <si>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</si>
  <si>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</si>
  <si>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</si>
  <si>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</si>
  <si>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</si>
  <si>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</si>
  <si>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</si>
  <si>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</si>
  <si>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</si>
  <si>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</si>
  <si>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</si>
  <si>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</si>
  <si>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</si>
  <si>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</si>
  <si>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</si>
  <si>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</si>
  <si>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</si>
  <si>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</si>
  <si>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</si>
  <si>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</si>
  <si>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</si>
  <si>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</si>
  <si>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</si>
  <si>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</si>
  <si>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</si>
  <si>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</si>
  <si>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</si>
  <si>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</si>
  <si>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</si>
  <si>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</si>
  <si>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</si>
  <si>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</si>
  <si>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</si>
  <si>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</si>
  <si>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</si>
  <si>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</si>
  <si>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</si>
  <si>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</si>
  <si>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</si>
  <si>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</si>
  <si>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</si>
  <si>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</si>
  <si>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</si>
  <si>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</si>
  <si>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</si>
  <si>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</si>
  <si>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</si>
  <si>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</si>
  <si>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</si>
  <si>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</si>
  <si>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</si>
  <si>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</si>
  <si>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</si>
  <si>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</si>
  <si>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</si>
  <si>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</si>
  <si>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</si>
  <si>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</si>
  <si>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</si>
  <si>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</si>
  <si>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</si>
  <si>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</si>
  <si>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</si>
  <si>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</si>
  <si>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</si>
  <si>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</si>
  <si>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</si>
  <si>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</si>
  <si>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</si>
  <si>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</si>
  <si>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</si>
  <si>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</si>
  <si>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</si>
  <si>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</si>
  <si>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</si>
  <si>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</si>
  <si>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</si>
  <si>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</si>
  <si>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</si>
  <si>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</si>
  <si>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</si>
  <si>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</si>
  <si>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</si>
  <si>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</si>
  <si>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</si>
  <si>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</si>
  <si>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</si>
  <si>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</si>
  <si>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</si>
  <si>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</si>
  <si>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</si>
  <si>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</si>
  <si>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</si>
  <si>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</si>
  <si>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</si>
  <si>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</si>
  <si>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</si>
  <si>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</si>
  <si>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</si>
  <si>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</si>
  <si>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</si>
  <si>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</si>
  <si>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</si>
  <si>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</si>
  <si>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</si>
  <si>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</si>
  <si>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</si>
  <si>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</si>
  <si>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</si>
  <si>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</si>
  <si>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</si>
  <si>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</si>
  <si>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</si>
  <si>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</si>
  <si>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</si>
  <si>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</si>
  <si>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</si>
  <si>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</si>
  <si>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</si>
  <si>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</si>
  <si>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</si>
  <si>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</si>
  <si>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</si>
  <si>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</si>
  <si>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</si>
  <si>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</si>
  <si>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</si>
  <si>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</si>
  <si>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</si>
  <si>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</si>
  <si>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</si>
  <si>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</si>
  <si>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</si>
  <si>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</si>
  <si>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</si>
  <si>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</si>
  <si>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</si>
  <si>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</si>
  <si>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</si>
  <si>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</si>
  <si>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</si>
  <si>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</si>
  <si>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</si>
  <si>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</si>
  <si>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</si>
  <si>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</si>
  <si>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</si>
  <si>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</si>
  <si>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</si>
  <si>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</si>
  <si>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</si>
  <si>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</si>
  <si>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</si>
  <si>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</si>
  <si>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</si>
  <si>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</si>
  <si>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</si>
  <si>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</si>
  <si>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</si>
  <si>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</si>
  <si>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</si>
  <si>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</si>
  <si>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</si>
  <si>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</si>
  <si>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</si>
  <si>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</si>
  <si>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</si>
  <si>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</si>
  <si>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</si>
  <si>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</si>
  <si>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</si>
  <si>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</si>
  <si>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</si>
  <si>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</si>
  <si>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</si>
  <si>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</si>
  <si>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</si>
  <si>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</si>
  <si>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</si>
  <si>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</si>
  <si>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</si>
  <si>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</si>
  <si>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</si>
  <si>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</si>
  <si>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</si>
  <si>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</si>
  <si>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</si>
  <si>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</si>
  <si>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</si>
  <si>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</si>
  <si>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</si>
  <si>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</si>
  <si>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</si>
  <si>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</si>
  <si>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</si>
  <si>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</si>
  <si>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</si>
  <si>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</si>
  <si>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</si>
  <si>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</si>
  <si>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</si>
  <si>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</si>
  <si>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</si>
  <si>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</si>
  <si>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</si>
  <si>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</si>
  <si>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</si>
  <si>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</si>
  <si>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</si>
  <si>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</si>
  <si>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</si>
  <si>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</si>
  <si>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</si>
  <si>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</si>
  <si>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</si>
  <si>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</si>
  <si>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</si>
  <si>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</si>
  <si>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</si>
  <si>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</si>
  <si>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</si>
  <si>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</si>
  <si>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</si>
  <si>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</si>
  <si>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</si>
  <si>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</si>
  <si>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</si>
  <si>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</si>
  <si>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</si>
  <si>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</si>
  <si>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</si>
  <si>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</si>
  <si>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</si>
  <si>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</si>
  <si>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</si>
  <si>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</si>
  <si>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</si>
  <si>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</si>
  <si>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</si>
  <si>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</si>
  <si>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</si>
  <si>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</si>
  <si>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</si>
  <si>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</si>
  <si>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</si>
  <si>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</si>
  <si>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</si>
  <si>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</si>
  <si>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</si>
  <si>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</si>
  <si>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</si>
  <si>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</si>
  <si>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</si>
  <si>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</si>
  <si>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</si>
  <si>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</si>
  <si>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</si>
  <si>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</si>
  <si>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</si>
  <si>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</si>
  <si>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</si>
  <si>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</si>
  <si>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</si>
  <si>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</si>
  <si>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</si>
  <si>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</si>
  <si>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</si>
  <si>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</si>
  <si>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</si>
  <si>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</si>
  <si>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</si>
  <si>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</si>
  <si>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</si>
  <si>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</si>
  <si>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</si>
  <si>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</si>
  <si>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</si>
  <si>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</si>
  <si>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</si>
  <si>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</si>
  <si>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</si>
  <si>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</si>
  <si>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</si>
  <si>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</si>
  <si>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</si>
  <si>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</si>
  <si>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</si>
  <si>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</si>
  <si>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</si>
  <si>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</si>
  <si>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</si>
  <si>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</si>
  <si>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</si>
  <si>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</si>
  <si>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</si>
  <si>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</si>
  <si>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</si>
  <si>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</si>
  <si>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</si>
  <si>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</si>
  <si>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</si>
  <si>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</si>
  <si>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</si>
  <si>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</si>
  <si>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</si>
  <si>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</si>
  <si>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</si>
  <si>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</si>
  <si>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</si>
  <si>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</si>
  <si>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</si>
  <si>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</si>
  <si>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</si>
  <si>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</si>
  <si>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</si>
  <si>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</si>
  <si>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</si>
  <si>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</si>
  <si>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</si>
  <si>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</si>
  <si>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</si>
  <si>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</si>
  <si>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</si>
  <si>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</si>
  <si>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</si>
  <si>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</si>
  <si>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</si>
  <si>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</si>
  <si>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</si>
  <si>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</si>
  <si>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</si>
  <si>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</si>
  <si>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</si>
  <si>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</si>
  <si>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</si>
  <si>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</si>
  <si>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</si>
  <si>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</si>
  <si>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</si>
  <si>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</si>
  <si>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</si>
  <si>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</si>
  <si>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</si>
  <si>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</si>
  <si>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</si>
  <si>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</si>
  <si>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</si>
  <si>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</si>
  <si>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</si>
  <si>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</si>
  <si>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</si>
  <si>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</si>
  <si>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</si>
  <si>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</si>
  <si>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</si>
  <si>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</si>
  <si>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</si>
  <si>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</si>
  <si>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</si>
  <si>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</si>
  <si>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</si>
  <si>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</si>
  <si>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</si>
  <si>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</si>
  <si>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</si>
  <si>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</si>
  <si>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</si>
  <si>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</si>
  <si>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</si>
  <si>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</si>
  <si>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</si>
  <si>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</si>
  <si>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</si>
  <si>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</si>
  <si>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</si>
  <si>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</si>
  <si>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</si>
  <si>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</si>
  <si>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</si>
  <si>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</si>
  <si>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</si>
  <si>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</si>
  <si>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</si>
  <si>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</si>
  <si>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</si>
  <si>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</si>
  <si>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</si>
  <si>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</si>
  <si>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</si>
  <si>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</si>
  <si>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</si>
  <si>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</si>
  <si>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</si>
  <si>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</si>
  <si>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</si>
  <si>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</si>
  <si>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</si>
  <si>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</si>
  <si>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</si>
  <si>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</si>
  <si>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</si>
  <si>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</si>
  <si>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</si>
  <si>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</si>
  <si>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</si>
  <si>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</si>
  <si>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</si>
  <si>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</si>
  <si>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</si>
  <si>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</si>
  <si>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</si>
  <si>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</si>
  <si>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</si>
  <si>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</si>
  <si>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</si>
  <si>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</si>
  <si>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</si>
  <si>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</si>
  <si>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</si>
  <si>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</si>
  <si>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</si>
  <si>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</si>
  <si>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</si>
  <si>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</si>
  <si>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</si>
  <si>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</si>
  <si>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</si>
  <si>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</si>
  <si>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</si>
  <si>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</si>
  <si>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</si>
  <si>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</si>
  <si>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</si>
  <si>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</si>
  <si>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</si>
  <si>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</si>
  <si>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</si>
  <si>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</si>
  <si>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</si>
  <si>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</si>
  <si>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</si>
  <si>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</si>
  <si>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</si>
  <si>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</si>
  <si>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</si>
  <si>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</si>
  <si>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</si>
  <si>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</si>
  <si>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</si>
  <si>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</si>
  <si>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</si>
  <si>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</si>
  <si>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</si>
  <si>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</si>
  <si>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</si>
  <si>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</si>
  <si>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</si>
  <si>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</si>
  <si>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</si>
  <si>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</si>
  <si>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</si>
  <si>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</si>
  <si>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</si>
  <si>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</si>
  <si>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</si>
  <si>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</si>
  <si>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</si>
  <si>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</si>
  <si>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</si>
  <si>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</si>
  <si>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</si>
  <si>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</si>
  <si>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</si>
  <si>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</si>
  <si>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</si>
  <si>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</si>
  <si>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</si>
  <si>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</si>
  <si>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</si>
  <si>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</si>
  <si>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</si>
  <si>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</si>
  <si>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</si>
  <si>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</si>
  <si>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</si>
  <si>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</si>
  <si>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</si>
  <si>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</si>
  <si>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</si>
  <si>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</si>
  <si>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</si>
  <si>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</si>
  <si>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</si>
  <si>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</si>
  <si>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</si>
  <si>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</si>
  <si>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</si>
  <si>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</si>
  <si>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</si>
  <si>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</si>
  <si>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</si>
  <si>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</si>
  <si>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</si>
  <si>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</si>
  <si>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</si>
  <si>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</si>
  <si>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</si>
  <si>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</si>
  <si>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</si>
  <si>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</si>
  <si>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</si>
  <si>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</si>
  <si>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</si>
  <si>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</si>
  <si>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</si>
  <si>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</si>
  <si>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</si>
  <si>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</si>
  <si>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</si>
  <si>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</si>
  <si>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</si>
  <si>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</si>
  <si>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</si>
  <si>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</si>
  <si>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</si>
  <si>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</si>
  <si>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</si>
  <si>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</si>
  <si>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</si>
  <si>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</si>
  <si>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</si>
  <si>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</si>
  <si>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</si>
  <si>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</si>
  <si>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</si>
  <si>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</si>
  <si>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</si>
  <si>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</si>
  <si>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</si>
  <si>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</si>
  <si>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</si>
  <si>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</si>
  <si>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</si>
  <si>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</si>
  <si>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</si>
  <si>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</si>
  <si>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</si>
  <si>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</si>
  <si>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</si>
  <si>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</si>
  <si>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</si>
  <si>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</si>
  <si>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</si>
  <si>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</si>
  <si>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</si>
  <si>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</si>
  <si>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</si>
  <si>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</si>
  <si>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</si>
  <si>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</si>
  <si>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</si>
  <si>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</si>
  <si>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</si>
  <si>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</si>
  <si>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</si>
  <si>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</si>
  <si>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</si>
  <si>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</si>
  <si>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</si>
  <si>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</si>
  <si>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</si>
  <si>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</si>
  <si>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</si>
  <si>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</si>
  <si>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</si>
  <si>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</si>
  <si>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</si>
  <si>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</si>
  <si>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</si>
  <si>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</si>
  <si>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</si>
  <si>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</si>
  <si>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</si>
  <si>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</si>
  <si>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</si>
  <si>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</si>
  <si>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</si>
  <si>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</si>
  <si>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</si>
  <si>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</si>
  <si>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</si>
  <si>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</si>
  <si>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</si>
  <si>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</si>
  <si>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</si>
  <si>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</si>
  <si>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</si>
  <si>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</si>
  <si>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</si>
  <si>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</si>
  <si>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</si>
  <si>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</si>
  <si>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</si>
  <si>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</si>
  <si>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</si>
  <si>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</si>
  <si>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</si>
  <si>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</si>
  <si>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</si>
  <si>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</si>
  <si>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</si>
  <si>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</si>
  <si>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</si>
  <si>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</si>
  <si>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</si>
  <si>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</si>
  <si>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</si>
  <si>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</si>
  <si>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</si>
  <si>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</si>
  <si>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</si>
  <si>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</si>
  <si>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</si>
  <si>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</si>
  <si>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</si>
  <si>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</si>
  <si>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</si>
  <si>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</si>
  <si>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</si>
  <si>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</si>
  <si>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</si>
  <si>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</si>
  <si>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</si>
  <si>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</si>
  <si>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</si>
  <si>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</si>
  <si>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</si>
  <si>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</si>
  <si>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</si>
  <si>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</si>
  <si>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</si>
  <si>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</si>
  <si>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</si>
  <si>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</si>
  <si>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</si>
  <si>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</si>
  <si>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</si>
  <si>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</si>
  <si>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</si>
  <si>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</si>
  <si>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</si>
  <si>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</si>
  <si>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</si>
  <si>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</si>
  <si>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</si>
  <si>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</si>
  <si>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</si>
  <si>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</si>
  <si>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</si>
  <si>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</si>
  <si>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</si>
  <si>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</si>
  <si>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</si>
  <si>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</si>
  <si>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</si>
  <si>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</si>
  <si>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</si>
  <si>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</si>
  <si>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</si>
  <si>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</si>
  <si>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</si>
  <si>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</si>
  <si>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</si>
  <si>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</si>
  <si>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</si>
  <si>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</si>
  <si>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</si>
  <si>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</si>
  <si>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</si>
  <si>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</si>
  <si>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</si>
  <si>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</si>
  <si>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</si>
  <si>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</si>
  <si>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</si>
  <si>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</si>
  <si>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</si>
  <si>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</si>
  <si>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</si>
  <si>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</si>
  <si>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</si>
  <si>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</si>
  <si>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</si>
  <si>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</si>
  <si>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</si>
  <si>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</si>
  <si>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</si>
  <si>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</si>
  <si>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</si>
  <si>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</si>
  <si>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</si>
  <si>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</si>
  <si>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</si>
  <si>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</si>
  <si>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</si>
  <si>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</si>
  <si>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</si>
  <si>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</si>
  <si>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</si>
  <si>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</si>
  <si>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</si>
  <si>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</si>
  <si>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</si>
  <si>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</si>
  <si>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</si>
  <si>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</si>
  <si>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</si>
  <si>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</si>
  <si>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</si>
  <si>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</si>
  <si>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</si>
  <si>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</si>
  <si>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</si>
  <si>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</si>
  <si>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</si>
  <si>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</si>
  <si>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</si>
  <si>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</si>
  <si>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</si>
  <si>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</si>
  <si>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</si>
  <si>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</si>
  <si>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</si>
  <si>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</si>
  <si>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</si>
  <si>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</si>
  <si>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</si>
  <si>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</si>
  <si>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</si>
  <si>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</si>
  <si>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</si>
  <si>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</si>
  <si>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</si>
  <si>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</si>
  <si>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</si>
  <si>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</si>
  <si>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</si>
  <si>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</si>
  <si>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</si>
  <si>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</si>
  <si>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</si>
  <si>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</si>
  <si>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</si>
  <si>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</si>
  <si>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</si>
  <si>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</si>
  <si>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</si>
  <si>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</si>
  <si>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</si>
  <si>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</si>
  <si>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</si>
  <si>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</si>
  <si>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</si>
  <si>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</si>
  <si>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</si>
  <si>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</si>
  <si>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</si>
  <si>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</si>
  <si>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</si>
  <si>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</si>
  <si>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</si>
  <si>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</si>
  <si>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</si>
  <si>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</si>
  <si>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</si>
  <si>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</si>
  <si>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</si>
  <si>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</si>
  <si>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</si>
  <si>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</si>
  <si>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</si>
  <si>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</si>
  <si>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</si>
  <si>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</si>
  <si>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</si>
  <si>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</si>
  <si>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</si>
  <si>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</si>
  <si>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</si>
  <si>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</si>
  <si>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</si>
  <si>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</si>
  <si>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</si>
  <si>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</si>
  <si>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</si>
  <si>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</si>
  <si>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</si>
  <si>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</si>
  <si>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</si>
  <si>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</si>
  <si>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</si>
  <si>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</si>
  <si>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</si>
  <si>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</si>
  <si>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</si>
  <si>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</si>
  <si>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</si>
  <si>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</si>
  <si>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</si>
  <si>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</si>
  <si>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</si>
  <si>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</si>
  <si>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</si>
  <si>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</si>
  <si>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</si>
  <si>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</si>
  <si>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</si>
  <si>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</si>
  <si>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</si>
  <si>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</si>
  <si>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</si>
  <si>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</si>
  <si>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</si>
  <si>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</si>
  <si>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</si>
  <si>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</si>
  <si>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</si>
  <si>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</si>
  <si>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</si>
  <si>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</si>
  <si>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</si>
  <si>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</si>
  <si>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</si>
  <si>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</si>
  <si>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</si>
  <si>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</si>
  <si>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</si>
  <si>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</si>
  <si>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</si>
  <si>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</si>
  <si>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</si>
  <si>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</si>
  <si>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</si>
  <si>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</si>
  <si>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</si>
  <si>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</si>
  <si>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</si>
  <si>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</si>
  <si>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</si>
  <si>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</si>
  <si>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</si>
  <si>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</si>
  <si>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</si>
  <si>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</si>
  <si>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</si>
  <si>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</si>
  <si>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</si>
  <si>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</si>
  <si>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</si>
  <si>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</si>
  <si>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</si>
  <si>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</si>
  <si>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</si>
  <si>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</si>
  <si>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</si>
  <si>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</si>
  <si>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</si>
  <si>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</si>
  <si>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</si>
  <si>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</si>
  <si>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</si>
  <si>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</si>
  <si>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</si>
  <si>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</si>
  <si>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</si>
  <si>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</si>
  <si>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</si>
  <si>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</si>
  <si>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</si>
  <si>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</si>
  <si>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</si>
  <si>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</si>
  <si>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</si>
  <si>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</si>
  <si>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</si>
  <si>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</si>
  <si>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</si>
  <si>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</si>
  <si>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</si>
  <si>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</si>
  <si>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</si>
  <si>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</si>
  <si>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</si>
  <si>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</si>
  <si>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</si>
  <si>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</si>
  <si>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</si>
  <si>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</si>
  <si>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</si>
  <si>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</si>
  <si>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</si>
  <si>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</si>
  <si>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</si>
  <si>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</si>
  <si>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</si>
  <si>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</si>
  <si>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</si>
  <si>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</si>
  <si>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</si>
  <si>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</si>
  <si>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</si>
  <si>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</si>
  <si>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</si>
  <si>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</si>
  <si>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</si>
  <si>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</si>
  <si>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</si>
  <si>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</si>
  <si>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</si>
  <si>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</si>
  <si>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</si>
  <si>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</si>
  <si>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</si>
  <si>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</si>
  <si>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</si>
  <si>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</si>
  <si>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</si>
  <si>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</si>
  <si>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</si>
  <si>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</si>
  <si>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</si>
  <si>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</si>
  <si>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</si>
  <si>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</si>
  <si>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</si>
  <si>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</si>
  <si>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</si>
  <si>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</si>
  <si>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</si>
  <si>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</si>
  <si>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</si>
  <si>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</si>
  <si>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</si>
  <si>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</si>
  <si>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</si>
  <si>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</si>
  <si>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</si>
  <si>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</si>
  <si>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</si>
  <si>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</si>
  <si>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</si>
  <si>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</si>
  <si>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</si>
  <si>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</si>
  <si>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</si>
  <si>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</si>
  <si>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</si>
  <si>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</si>
  <si>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</si>
  <si>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</si>
  <si>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</si>
  <si>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</si>
  <si>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</si>
  <si>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</si>
  <si>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</si>
  <si>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</si>
  <si>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</si>
  <si>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</si>
  <si>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</si>
  <si>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</si>
  <si>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</si>
  <si>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</si>
  <si>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</si>
  <si>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</si>
  <si>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</si>
  <si>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</si>
  <si>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</si>
  <si>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</si>
  <si>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</si>
  <si>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</si>
  <si>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</si>
  <si>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</si>
  <si>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</si>
  <si>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</si>
  <si>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</si>
  <si>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</si>
  <si>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</si>
  <si>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</si>
  <si>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</si>
  <si>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</si>
  <si>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</si>
  <si>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</si>
  <si>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</si>
  <si>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</si>
  <si>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</si>
  <si>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</si>
  <si>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</si>
  <si>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</si>
  <si>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</si>
  <si>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</si>
  <si>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</si>
  <si>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</si>
  <si>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</si>
  <si>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</si>
  <si>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</si>
  <si>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</si>
  <si>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</si>
  <si>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</si>
  <si>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</si>
  <si>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</si>
  <si>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</si>
  <si>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</si>
  <si>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</si>
  <si>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</si>
  <si>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</si>
  <si>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</si>
  <si>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</si>
  <si>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</si>
  <si>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</si>
  <si>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</si>
  <si>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</si>
  <si>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</si>
  <si>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</si>
  <si>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</si>
  <si>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</si>
  <si>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</si>
  <si>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</si>
  <si>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</si>
  <si>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</si>
  <si>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</si>
  <si>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</si>
  <si>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</si>
  <si>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</si>
  <si>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</si>
  <si>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</si>
  <si>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</si>
  <si>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</si>
  <si>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</si>
  <si>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</si>
  <si>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</si>
  <si>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</si>
  <si>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</si>
  <si>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</si>
  <si>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</si>
  <si>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</si>
  <si>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</si>
  <si>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</si>
  <si>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</si>
  <si>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</si>
  <si>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</si>
  <si>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</si>
  <si>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</si>
  <si>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</si>
  <si>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</si>
  <si>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</si>
  <si>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</si>
  <si>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</si>
  <si>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</si>
  <si>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</si>
  <si>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</si>
  <si>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</si>
  <si>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</si>
  <si>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</si>
  <si>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</si>
  <si>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</si>
  <si>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</si>
  <si>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</si>
  <si>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</si>
  <si>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</si>
  <si>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</si>
  <si>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</si>
  <si>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</si>
  <si>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</si>
  <si>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</si>
  <si>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</si>
  <si>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</si>
  <si>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</si>
  <si>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</si>
  <si>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</si>
  <si>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</si>
  <si>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</si>
  <si>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</si>
  <si>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</si>
  <si>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</si>
  <si>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</si>
  <si>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</si>
  <si>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</si>
  <si>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</si>
  <si>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</si>
  <si>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</si>
  <si>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</si>
  <si>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</si>
  <si>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</si>
  <si>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</si>
  <si>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</si>
  <si>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</si>
  <si>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</si>
  <si>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</si>
  <si>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</si>
  <si>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</si>
  <si>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</si>
  <si>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</si>
  <si>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</si>
  <si>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</si>
  <si>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</si>
  <si>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</si>
  <si>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</si>
  <si>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</si>
  <si>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</si>
  <si>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</si>
  <si>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</si>
  <si>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</si>
  <si>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</si>
  <si>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</si>
  <si>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</si>
  <si>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</si>
  <si>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</si>
  <si>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</si>
  <si>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</si>
  <si>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</si>
  <si>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</si>
  <si>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</si>
  <si>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</si>
  <si>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</si>
  <si>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</si>
  <si>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</si>
  <si>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</si>
  <si>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</si>
  <si>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</si>
  <si>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</si>
  <si>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</si>
  <si>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</si>
  <si>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</si>
  <si>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</si>
  <si>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</si>
  <si>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</si>
  <si>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</si>
  <si>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</si>
  <si>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</si>
  <si>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</si>
  <si>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</si>
  <si>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</si>
  <si>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</si>
  <si>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</si>
  <si>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</si>
  <si>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</si>
  <si>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</si>
  <si>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</si>
  <si>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</si>
  <si>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</si>
  <si>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</si>
  <si>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</si>
  <si>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</si>
  <si>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</si>
  <si>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</si>
  <si>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</si>
  <si>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</si>
  <si>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</si>
  <si>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</si>
  <si>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</si>
  <si>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</si>
  <si>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</si>
  <si>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</si>
  <si>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</si>
  <si>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</si>
  <si>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</si>
  <si>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</si>
  <si>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</si>
  <si>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</si>
  <si>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</si>
  <si>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</si>
  <si>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</si>
  <si>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</si>
  <si>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</si>
  <si>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</si>
  <si>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</si>
  <si>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</si>
  <si>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</si>
  <si>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</si>
  <si>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</si>
  <si>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</si>
  <si>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</si>
  <si>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</si>
  <si>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</si>
  <si>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</si>
  <si>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</si>
  <si>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</si>
  <si>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</si>
  <si>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</si>
  <si>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</si>
  <si>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</si>
  <si>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</si>
  <si>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</si>
  <si>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</si>
  <si>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</si>
  <si>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</si>
  <si>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</si>
  <si>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</si>
  <si>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</si>
  <si>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</si>
  <si>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</si>
  <si>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</si>
  <si>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</si>
  <si>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</si>
  <si>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</si>
  <si>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</si>
  <si>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</si>
  <si>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</si>
  <si>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</si>
  <si>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</si>
  <si>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</si>
  <si>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</si>
  <si>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</si>
  <si>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</si>
  <si>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</si>
  <si>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</si>
  <si>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</si>
  <si>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</si>
  <si>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</si>
  <si>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</si>
  <si>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</si>
  <si>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</si>
  <si>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</si>
  <si>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</si>
  <si>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</si>
  <si>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</si>
  <si>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</si>
  <si>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</si>
  <si>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</si>
  <si>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</si>
  <si>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</si>
  <si>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</si>
  <si>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</si>
  <si>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</si>
  <si>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</si>
  <si>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</si>
  <si>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</si>
  <si>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</si>
  <si>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</si>
  <si>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</si>
  <si>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</si>
  <si>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</si>
  <si>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</si>
  <si>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</si>
  <si>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</si>
  <si>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</si>
  <si>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</si>
  <si>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</si>
  <si>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</si>
  <si>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</si>
  <si>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</si>
  <si>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</si>
  <si>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</si>
  <si>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</si>
  <si>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</si>
  <si>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</si>
  <si>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</si>
  <si>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</si>
  <si>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</si>
  <si>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</si>
  <si>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</si>
  <si>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</si>
  <si>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</si>
  <si>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</si>
  <si>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</si>
  <si>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</si>
  <si>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</si>
  <si>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</si>
  <si>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</si>
  <si>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</si>
  <si>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</si>
  <si>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</si>
  <si>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</si>
  <si>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</si>
  <si>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</si>
  <si>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</si>
  <si>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</si>
  <si>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</si>
  <si>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</si>
  <si>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</si>
  <si>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</si>
  <si>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</si>
  <si>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</si>
  <si>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</si>
  <si>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</si>
  <si>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</si>
  <si>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</si>
  <si>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</si>
  <si>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</si>
  <si>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</si>
  <si>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</si>
  <si>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</si>
  <si>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</si>
  <si>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</si>
  <si>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</si>
  <si>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</si>
  <si>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</si>
  <si>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</si>
  <si>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</si>
  <si>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</si>
  <si>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</si>
  <si>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</si>
  <si>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</si>
  <si>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</si>
  <si>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</si>
  <si>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</si>
  <si>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</si>
  <si>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</si>
  <si>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</si>
  <si>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</si>
  <si>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</si>
  <si>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</si>
  <si>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</si>
  <si>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</si>
  <si>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</si>
  <si>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</si>
  <si>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</si>
  <si>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</si>
  <si>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</si>
  <si>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</si>
  <si>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</si>
  <si>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</si>
  <si>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</si>
  <si>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</si>
  <si>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</si>
  <si>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</si>
  <si>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</si>
  <si>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</si>
  <si>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</si>
  <si>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</si>
  <si>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</si>
  <si>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</si>
  <si>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</si>
  <si>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</si>
  <si>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</si>
  <si>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</si>
  <si>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</si>
  <si>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</si>
  <si>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</si>
  <si>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</si>
  <si>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</si>
  <si>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</si>
  <si>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</si>
  <si>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</si>
  <si>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</si>
  <si>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</si>
  <si>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</si>
  <si>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</si>
  <si>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</si>
  <si>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</si>
  <si>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</si>
  <si>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</si>
  <si>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</si>
  <si>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</si>
  <si>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</si>
  <si>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</si>
  <si>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</si>
  <si>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</si>
  <si>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</si>
  <si>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</si>
  <si>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</si>
  <si>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</si>
  <si>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</si>
  <si>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</si>
  <si>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</si>
  <si>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</si>
  <si>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</si>
  <si>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</si>
  <si>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</si>
  <si>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</si>
  <si>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</si>
  <si>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</si>
  <si>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</si>
  <si>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</si>
  <si>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</si>
  <si>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</si>
  <si>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</si>
  <si>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</si>
  <si>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</si>
  <si>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</si>
  <si>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</si>
  <si>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</si>
  <si>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</si>
  <si>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</si>
  <si>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</si>
  <si>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</si>
  <si>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</si>
  <si>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</si>
  <si>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</si>
  <si>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</si>
  <si>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</si>
  <si>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</si>
  <si>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</si>
  <si>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</si>
  <si>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</si>
  <si>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</si>
  <si>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</si>
  <si>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</si>
  <si>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</si>
  <si>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</si>
  <si>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</si>
  <si>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</si>
  <si>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</si>
  <si>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</si>
  <si>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</si>
  <si>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</si>
  <si>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</si>
  <si>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</si>
  <si>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</si>
  <si>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</si>
  <si>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</si>
  <si>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</si>
  <si>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</si>
  <si>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</si>
  <si>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</si>
  <si>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</si>
  <si>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</si>
  <si>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</si>
  <si>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</si>
  <si>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</si>
  <si>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</si>
  <si>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</si>
  <si>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</si>
  <si>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</si>
  <si>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</si>
  <si>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</si>
  <si>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</si>
  <si>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</si>
  <si>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</si>
  <si>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</si>
  <si>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</si>
  <si>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</si>
  <si>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</si>
  <si>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</si>
  <si>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</si>
  <si>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</si>
  <si>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</si>
  <si>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</si>
  <si>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</si>
  <si>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</si>
  <si>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</si>
  <si>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</si>
  <si>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</si>
  <si>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</si>
  <si>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</si>
  <si>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</si>
  <si>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</si>
  <si>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</si>
  <si>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</si>
  <si>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</si>
  <si>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</si>
  <si>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</si>
  <si>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</si>
  <si>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</si>
  <si>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</si>
  <si>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</si>
  <si>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</si>
  <si>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</si>
  <si>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</si>
  <si>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</si>
  <si>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</si>
  <si>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</si>
  <si>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</si>
  <si>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</si>
  <si>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</si>
  <si>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</si>
  <si>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</si>
  <si>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</si>
  <si>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</si>
  <si>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</si>
  <si>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</si>
  <si>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</si>
  <si>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</si>
  <si>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</si>
  <si>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</si>
  <si>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</si>
  <si>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</si>
  <si>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</si>
  <si>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</si>
  <si>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</si>
  <si>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</si>
  <si>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</si>
  <si>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</si>
  <si>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</si>
  <si>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</si>
  <si>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</si>
  <si>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</si>
  <si>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</si>
  <si>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</si>
  <si>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</si>
  <si>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</si>
  <si>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</si>
  <si>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</si>
  <si>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</si>
  <si>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</si>
  <si>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</si>
  <si>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</si>
  <si>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</si>
  <si>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</si>
  <si>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</si>
  <si>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</si>
  <si>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</si>
  <si>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</si>
  <si>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</si>
  <si>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</si>
  <si>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</si>
  <si>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</si>
  <si>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</si>
  <si>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</si>
  <si>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</si>
  <si>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</si>
  <si>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</si>
  <si>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</si>
  <si>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</si>
  <si>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</si>
  <si>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</si>
  <si>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</si>
  <si>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</si>
  <si>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</si>
  <si>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</si>
  <si>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</si>
  <si>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</si>
  <si>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</si>
  <si>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</si>
  <si>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</si>
  <si>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</si>
  <si>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</si>
  <si>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</si>
  <si>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</si>
  <si>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</si>
  <si>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</si>
  <si>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</si>
  <si>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</si>
  <si>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</si>
  <si>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</si>
  <si>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</si>
  <si>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</si>
  <si>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</si>
  <si>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</si>
  <si>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</si>
  <si>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</si>
  <si>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</si>
  <si>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</si>
  <si>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</si>
  <si>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</si>
  <si>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</si>
  <si>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</si>
  <si>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</si>
  <si>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</si>
  <si>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</si>
  <si>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</si>
  <si>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</si>
  <si>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</si>
  <si>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</si>
  <si>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</si>
  <si>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</si>
  <si>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</si>
  <si>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</si>
  <si>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</si>
  <si>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</si>
  <si>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</si>
  <si>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</si>
  <si>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</si>
  <si>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</si>
  <si>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</si>
  <si>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</si>
  <si>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</si>
  <si>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</si>
  <si>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</si>
  <si>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</si>
  <si>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</si>
  <si>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</si>
  <si>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</si>
  <si>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</si>
  <si>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</si>
  <si>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</si>
  <si>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</si>
  <si>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</si>
  <si>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</si>
  <si>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</si>
  <si>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</si>
  <si>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</si>
  <si>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</si>
  <si>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</si>
  <si>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</si>
  <si>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</si>
  <si>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</si>
  <si>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</si>
  <si>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</si>
  <si>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</si>
  <si>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</si>
  <si>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</si>
  <si>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</si>
  <si>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</si>
  <si>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</si>
  <si>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</si>
  <si>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</si>
  <si>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</si>
  <si>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</si>
  <si>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</si>
  <si>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</si>
  <si>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</si>
  <si>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</si>
  <si>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</si>
  <si>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</si>
  <si>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</si>
  <si>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</si>
  <si>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</si>
  <si>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</si>
  <si>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</si>
  <si>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</si>
  <si>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</si>
  <si>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</si>
  <si>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</si>
  <si>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</si>
  <si>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</si>
  <si>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</si>
  <si>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</si>
  <si>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</si>
  <si>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</si>
  <si>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</si>
  <si>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</si>
  <si>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</si>
  <si>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</si>
  <si>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</si>
  <si>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</si>
  <si>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</si>
  <si>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</si>
  <si>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</si>
  <si>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</si>
  <si>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</si>
  <si>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</si>
  <si>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</si>
  <si>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</si>
  <si>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</si>
  <si>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</si>
  <si>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</si>
  <si>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</si>
  <si>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</si>
  <si>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</si>
  <si>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</si>
  <si>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</si>
  <si>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</si>
  <si>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</si>
  <si>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</si>
  <si>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</si>
  <si>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</si>
  <si>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</si>
  <si>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</si>
  <si>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</si>
  <si>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</si>
  <si>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</si>
  <si>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</si>
  <si>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</si>
  <si>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</si>
  <si>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</si>
  <si>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</si>
  <si>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</si>
  <si>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</si>
  <si>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</si>
  <si>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</si>
  <si>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</si>
  <si>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</si>
  <si>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</si>
  <si>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</si>
  <si>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</si>
  <si>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</si>
  <si>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</si>
  <si>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</si>
  <si>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</si>
  <si>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</si>
  <si>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</si>
  <si>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</si>
  <si>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</si>
  <si>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</si>
  <si>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</si>
  <si>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</si>
  <si>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</si>
  <si>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</si>
  <si>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</si>
  <si>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</si>
  <si>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</si>
  <si>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</si>
  <si>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</si>
  <si>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</si>
  <si>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</si>
  <si>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</si>
  <si>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</si>
  <si>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</si>
  <si>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</si>
  <si>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</si>
  <si>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</si>
  <si>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</si>
  <si>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</si>
  <si>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</si>
  <si>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</si>
  <si>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</si>
  <si>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</si>
  <si>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</si>
  <si>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</si>
  <si>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</si>
  <si>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</si>
  <si>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</si>
  <si>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</si>
  <si>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</si>
  <si>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</si>
  <si>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</si>
  <si>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</si>
  <si>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</si>
  <si>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</si>
  <si>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</si>
  <si>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</si>
  <si>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</si>
  <si>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</si>
  <si>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</si>
  <si>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</si>
  <si>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</si>
  <si>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</si>
  <si>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</si>
  <si>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</si>
  <si>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</si>
  <si>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</si>
  <si>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</si>
  <si>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</si>
  <si>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</si>
  <si>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</si>
  <si>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</si>
  <si>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</si>
  <si>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</si>
  <si>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</si>
  <si>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</si>
  <si>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</si>
  <si>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</si>
  <si>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</si>
  <si>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</si>
  <si>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</si>
  <si>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</si>
  <si>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</si>
  <si>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</si>
  <si>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</si>
  <si>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</si>
  <si>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</si>
  <si>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</si>
  <si>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</si>
  <si>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</si>
  <si>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</si>
  <si>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</si>
  <si>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</si>
  <si>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</si>
  <si>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</si>
  <si>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</si>
  <si>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</si>
  <si>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</si>
  <si>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</si>
  <si>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</si>
  <si>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</si>
  <si>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</si>
  <si>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</si>
  <si>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</si>
  <si>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</si>
  <si>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</si>
  <si>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</si>
  <si>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</si>
  <si>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</si>
  <si>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</si>
  <si>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</si>
  <si>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</si>
  <si>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</si>
  <si>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</si>
  <si>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</si>
  <si>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</si>
  <si>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</si>
  <si>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</si>
  <si>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</si>
  <si>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</si>
  <si>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</si>
  <si>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</si>
  <si>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</si>
  <si>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</si>
  <si>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</si>
  <si>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</si>
  <si>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</si>
  <si>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</si>
  <si>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</si>
  <si>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</si>
  <si>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</si>
  <si>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</si>
  <si>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</si>
  <si>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</si>
  <si>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</si>
  <si>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</si>
  <si>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</si>
  <si>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</si>
  <si>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</si>
  <si>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</si>
  <si>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</si>
  <si>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</si>
  <si>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</si>
  <si>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</si>
  <si>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</si>
  <si>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</si>
  <si>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</si>
  <si>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</si>
  <si>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</si>
  <si>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</si>
  <si>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</si>
  <si>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</si>
  <si>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</si>
  <si>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</si>
  <si>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</si>
  <si>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</si>
  <si>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</si>
  <si>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</si>
  <si>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</si>
  <si>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</si>
  <si>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</si>
  <si>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</si>
  <si>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</si>
  <si>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</si>
  <si>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</si>
  <si>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</si>
  <si>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</si>
  <si>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</si>
  <si>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</si>
  <si>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</si>
  <si>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</si>
  <si>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</si>
  <si>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</si>
  <si>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</si>
  <si>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</si>
  <si>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</si>
  <si>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</si>
  <si>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</si>
  <si>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</si>
  <si>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</si>
  <si>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</si>
  <si>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</si>
  <si>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</si>
  <si>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</si>
  <si>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</si>
  <si>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</si>
  <si>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</si>
  <si>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</si>
  <si>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</si>
  <si>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</si>
  <si>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</si>
  <si>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</si>
  <si>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</si>
  <si>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</si>
  <si>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</si>
  <si>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</si>
  <si>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</si>
  <si>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</si>
  <si>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</si>
  <si>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</si>
  <si>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</si>
  <si>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</si>
  <si>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</si>
  <si>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</si>
  <si>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</si>
  <si>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</si>
  <si>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</si>
  <si>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</si>
  <si>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</si>
  <si>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</si>
  <si>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</si>
  <si>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</si>
  <si>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</si>
  <si>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</si>
  <si>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</si>
  <si>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</si>
  <si>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</si>
  <si>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</si>
  <si>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</si>
  <si>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</si>
  <si>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</si>
  <si>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</si>
  <si>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</si>
  <si>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</si>
  <si>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</si>
  <si>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</si>
  <si>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</si>
  <si>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</si>
  <si>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</si>
  <si>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</si>
  <si>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</si>
  <si>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</si>
  <si>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</si>
  <si>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</si>
  <si>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</si>
  <si>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</si>
  <si>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</si>
  <si>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</si>
  <si>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</si>
  <si>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</si>
  <si>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</si>
  <si>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</si>
  <si>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</si>
  <si>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</si>
  <si>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</si>
  <si>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</si>
  <si>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</si>
  <si>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</si>
  <si>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</si>
  <si>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</si>
  <si>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</si>
  <si>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</si>
  <si>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</si>
  <si>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</si>
  <si>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</si>
  <si>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</si>
  <si>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</si>
  <si>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</si>
  <si>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</si>
  <si>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</si>
  <si>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</si>
  <si>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</si>
  <si>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</si>
  <si>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</si>
  <si>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</si>
  <si>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</si>
  <si>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</si>
  <si>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</si>
  <si>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</si>
  <si>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</si>
  <si>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</si>
  <si>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</si>
  <si>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</si>
  <si>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</si>
  <si>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</si>
  <si>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</si>
  <si>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</si>
  <si>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</si>
  <si>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</si>
  <si>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</si>
  <si>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</si>
  <si>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</si>
  <si>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</si>
  <si>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</si>
  <si>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</si>
  <si>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</si>
  <si>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</si>
  <si>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</si>
  <si>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</si>
  <si>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</si>
  <si>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</si>
  <si>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</si>
  <si>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</si>
  <si>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</si>
  <si>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</si>
  <si>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</si>
  <si>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</si>
  <si>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</si>
  <si>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</si>
  <si>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</si>
  <si>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</si>
  <si>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</si>
  <si>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</si>
  <si>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</si>
  <si>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</si>
  <si>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</si>
  <si>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</si>
  <si>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</si>
  <si>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</si>
  <si>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</si>
  <si>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</si>
  <si>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</si>
  <si>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</si>
  <si>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</si>
  <si>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</si>
  <si>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</si>
  <si>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</si>
  <si>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</si>
  <si>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</si>
  <si>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</si>
  <si>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</si>
  <si>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</si>
  <si>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</si>
  <si>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</si>
  <si>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</si>
  <si>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</si>
  <si>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</si>
  <si>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</si>
  <si>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</si>
  <si>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</si>
  <si>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</si>
  <si>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</si>
  <si>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</si>
  <si>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</si>
  <si>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</si>
  <si>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</si>
  <si>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</si>
  <si>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</si>
  <si>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</si>
  <si>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</si>
  <si>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</si>
  <si>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</si>
  <si>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</si>
  <si>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</si>
  <si>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</si>
  <si>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</si>
  <si>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</si>
  <si>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</si>
  <si>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</si>
  <si>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</si>
  <si>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</si>
  <si>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</si>
  <si>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</si>
  <si>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</si>
  <si>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</si>
  <si>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</si>
  <si>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</si>
  <si>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</si>
  <si>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</si>
  <si>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</si>
  <si>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</si>
  <si>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</si>
  <si>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</si>
  <si>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</si>
  <si>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</si>
  <si>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</si>
  <si>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</si>
  <si>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</si>
  <si>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</si>
  <si>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</si>
  <si>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</si>
  <si>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</si>
  <si>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</si>
  <si>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</si>
  <si>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</si>
  <si>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</si>
  <si>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</si>
  <si>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</si>
  <si>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</si>
  <si>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</si>
  <si>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</si>
  <si>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</si>
  <si>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</si>
  <si>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</si>
  <si>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</si>
  <si>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</si>
  <si>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</si>
  <si>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</si>
  <si>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</si>
  <si>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</si>
  <si>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</si>
  <si>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</si>
  <si>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</si>
  <si>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</si>
  <si>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</si>
  <si>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</si>
  <si>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</si>
  <si>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</si>
  <si>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</si>
  <si>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</si>
  <si>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</si>
  <si>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</si>
  <si>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</si>
  <si>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</si>
  <si>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</si>
  <si>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</si>
  <si>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</si>
  <si>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</si>
  <si>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</si>
  <si>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</si>
  <si>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</si>
  <si>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</si>
  <si>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</si>
  <si>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</si>
  <si>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</si>
  <si>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</si>
  <si>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</si>
  <si>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</si>
  <si>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</si>
  <si>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</si>
  <si>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</si>
  <si>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</si>
  <si>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</si>
  <si>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</si>
  <si>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</si>
  <si>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</si>
  <si>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</si>
  <si>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</si>
  <si>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</si>
  <si>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</si>
  <si>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</si>
  <si>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</si>
  <si>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</si>
  <si>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</si>
  <si>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</si>
  <si>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</si>
  <si>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</si>
  <si>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</si>
  <si>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</si>
  <si>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</si>
  <si>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</si>
  <si>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</si>
  <si>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</si>
  <si>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</si>
  <si>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</si>
  <si>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</si>
  <si>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</si>
  <si>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</si>
  <si>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</si>
  <si>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</si>
  <si>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</si>
  <si>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</si>
  <si>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</si>
  <si>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</si>
  <si>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</si>
  <si>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</si>
  <si>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</si>
  <si>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</si>
  <si>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</si>
  <si>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</si>
  <si>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</si>
  <si>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</si>
  <si>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</si>
  <si>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</si>
  <si>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</si>
  <si>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</si>
  <si>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</si>
  <si>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</si>
  <si>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</si>
  <si>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</si>
  <si>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</si>
  <si>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</si>
  <si>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</si>
  <si>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</si>
  <si>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</si>
  <si>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</si>
  <si>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</si>
  <si>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</si>
  <si>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</si>
  <si>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</si>
  <si>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</si>
  <si>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</si>
  <si>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</si>
  <si>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</si>
  <si>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</si>
  <si>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</si>
  <si>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</si>
  <si>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</si>
  <si>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</si>
  <si>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</si>
  <si>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</si>
  <si>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</si>
  <si>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</si>
  <si>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</si>
  <si>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</si>
  <si>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</si>
  <si>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</si>
  <si>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</si>
  <si>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</si>
  <si>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</si>
  <si>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</si>
  <si>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</si>
  <si>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</si>
  <si>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</si>
  <si>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</si>
  <si>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</si>
  <si>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</si>
  <si>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</si>
  <si>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</si>
  <si>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</si>
  <si>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</si>
  <si>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</si>
  <si>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</si>
  <si>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</si>
  <si>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</si>
  <si>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</si>
  <si>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</si>
  <si>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</si>
  <si>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</si>
  <si>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</si>
  <si>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</si>
  <si>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</si>
  <si>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</si>
  <si>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</si>
  <si>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</si>
  <si>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</si>
  <si>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</si>
  <si>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</si>
  <si>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</si>
  <si>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</si>
  <si>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</si>
  <si>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</si>
  <si>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</si>
  <si>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</si>
  <si>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</si>
  <si>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</si>
  <si>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</si>
  <si>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</si>
  <si>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</si>
  <si>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</si>
  <si>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</si>
  <si>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</si>
  <si>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</si>
  <si>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</si>
  <si>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</si>
  <si>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</si>
  <si>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</si>
  <si>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</si>
  <si>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</si>
  <si>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</si>
  <si>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</si>
  <si>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</si>
  <si>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</si>
  <si>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</si>
  <si>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</si>
  <si>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</si>
  <si>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</si>
  <si>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</si>
  <si>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</si>
  <si>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</si>
  <si>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</si>
  <si>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</si>
  <si>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</si>
  <si>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</si>
  <si>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</si>
  <si>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</si>
  <si>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</si>
  <si>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</si>
  <si>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</si>
  <si>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</si>
  <si>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</si>
  <si>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</si>
  <si>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</si>
  <si>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</si>
  <si>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</si>
  <si>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</si>
  <si>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</si>
  <si>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</si>
  <si>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</si>
  <si>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</si>
  <si>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</si>
  <si>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</si>
  <si>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</si>
  <si>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</si>
  <si>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</si>
  <si>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</si>
  <si>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</si>
  <si>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</si>
  <si>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</si>
  <si>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</si>
  <si>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</si>
  <si>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</si>
  <si>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</si>
  <si>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</si>
  <si>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</si>
  <si>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</si>
  <si>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</si>
  <si>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</si>
  <si>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</si>
  <si>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</si>
  <si>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</si>
  <si>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</si>
  <si>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</si>
  <si>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</si>
  <si>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</si>
  <si>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</si>
  <si>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</si>
  <si>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</si>
  <si>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</si>
  <si>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</si>
  <si>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</si>
  <si>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</si>
  <si>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</si>
  <si>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</si>
  <si>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</si>
  <si>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</si>
  <si>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</si>
  <si>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</si>
  <si>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</si>
  <si>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</si>
  <si>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</si>
  <si>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</si>
  <si>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</si>
  <si>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</si>
  <si>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</si>
  <si>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</si>
  <si>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</si>
  <si>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</si>
  <si>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</si>
  <si>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</si>
  <si>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</si>
  <si>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</si>
  <si>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</si>
  <si>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</si>
  <si>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</si>
  <si>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</si>
  <si>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</si>
  <si>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</si>
  <si>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</si>
  <si>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</si>
  <si>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</si>
  <si>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</si>
  <si>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</si>
  <si>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</si>
  <si>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</si>
  <si>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</si>
  <si>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</si>
  <si>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</si>
  <si>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</si>
  <si>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</si>
  <si>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</si>
  <si>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</si>
  <si>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</si>
  <si>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</si>
  <si>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</si>
  <si>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</si>
  <si>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</si>
  <si>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</si>
  <si>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</si>
  <si>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</si>
  <si>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</si>
  <si>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</si>
  <si>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</si>
  <si>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</si>
  <si>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</si>
  <si>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</si>
  <si>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</si>
  <si>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</si>
  <si>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</si>
  <si>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</si>
  <si>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</si>
  <si>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</si>
  <si>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</si>
  <si>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</si>
  <si>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</si>
  <si>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</si>
  <si>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</si>
  <si>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</si>
  <si>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</si>
  <si>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</si>
  <si>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</si>
  <si>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</si>
  <si>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</si>
  <si>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</si>
  <si>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</si>
  <si>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</si>
  <si>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</si>
  <si>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</si>
  <si>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</si>
  <si>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</si>
  <si>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</si>
  <si>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</si>
  <si>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</si>
  <si>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</si>
  <si>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</si>
  <si>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</si>
  <si>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</si>
  <si>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</si>
  <si>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</si>
  <si>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</si>
  <si>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</si>
  <si>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</si>
  <si>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</si>
  <si>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</si>
  <si>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</si>
  <si>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</si>
  <si>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</si>
  <si>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</si>
  <si>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</si>
  <si>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</si>
  <si>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</si>
  <si>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</si>
  <si>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</si>
  <si>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</si>
  <si>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</si>
  <si>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</si>
  <si>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</si>
  <si>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</si>
  <si>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</si>
  <si>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</si>
  <si>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</si>
  <si>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</si>
  <si>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</si>
  <si>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</si>
  <si>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</si>
  <si>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</si>
  <si>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</si>
  <si>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</si>
  <si>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</si>
  <si>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</si>
  <si>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</si>
  <si>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</si>
  <si>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</si>
  <si>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</si>
  <si>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</si>
  <si>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</si>
  <si>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</si>
  <si>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</si>
  <si>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</si>
  <si>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</si>
  <si>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</si>
  <si>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</si>
  <si>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</si>
  <si>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</si>
  <si>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</si>
  <si>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</si>
  <si>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</si>
  <si>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</si>
  <si>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</si>
  <si>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</si>
  <si>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</si>
  <si>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</si>
  <si>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</si>
  <si>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</si>
  <si>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</si>
  <si>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</si>
  <si>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</si>
  <si>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</si>
  <si>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</si>
  <si>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</si>
  <si>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</si>
  <si>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</si>
  <si>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</si>
  <si>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</si>
  <si>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</si>
  <si>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</si>
  <si>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</si>
  <si>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</si>
  <si>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</si>
  <si>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</si>
  <si>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</si>
  <si>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</si>
  <si>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</si>
  <si>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</si>
  <si>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</si>
  <si>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</si>
  <si>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</si>
  <si>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</si>
  <si>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</si>
  <si>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</si>
  <si>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</si>
  <si>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</si>
  <si>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</si>
  <si>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</si>
  <si>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</si>
  <si>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</si>
  <si>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</si>
  <si>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</si>
  <si>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</si>
  <si>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</si>
  <si>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</si>
  <si>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</si>
  <si>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</si>
  <si>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</si>
  <si>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</si>
  <si>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</si>
  <si>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</si>
  <si>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</si>
  <si>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</si>
  <si>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</si>
  <si>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</si>
  <si>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</si>
  <si>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</si>
  <si>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</si>
  <si>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</si>
  <si>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</si>
  <si>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</si>
  <si>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</si>
  <si>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</si>
  <si>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</si>
  <si>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</si>
  <si>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</si>
  <si>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</si>
  <si>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</si>
  <si>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</si>
  <si>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</si>
  <si>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</si>
  <si>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</si>
  <si>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</si>
  <si>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</si>
  <si>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</si>
  <si>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</si>
  <si>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</si>
  <si>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</si>
  <si>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</si>
  <si>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</si>
  <si>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</si>
  <si>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</si>
  <si>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</si>
  <si>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</si>
  <si>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</si>
  <si>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</si>
  <si>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</si>
  <si>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</si>
  <si>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</si>
  <si>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</si>
  <si>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</si>
  <si>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</si>
  <si>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</si>
  <si>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</si>
  <si>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</si>
  <si>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</si>
  <si>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</si>
  <si>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</si>
  <si>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</si>
  <si>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</si>
  <si>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</si>
  <si>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</si>
  <si>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</si>
  <si>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</si>
  <si>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</si>
  <si>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</si>
  <si>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</si>
  <si>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</si>
  <si>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</si>
  <si>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</si>
  <si>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</si>
  <si>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</si>
  <si>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</si>
  <si>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</si>
  <si>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</si>
  <si>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</si>
  <si>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</si>
  <si>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</si>
  <si>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</si>
  <si>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</si>
  <si>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</si>
  <si>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</si>
  <si>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</si>
  <si>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</si>
  <si>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</si>
  <si>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</si>
  <si>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</si>
  <si>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</si>
  <si>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</si>
  <si>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</si>
  <si>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</si>
  <si>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</si>
  <si>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</si>
  <si>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</si>
  <si>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</si>
  <si>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</si>
  <si>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</si>
  <si>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</si>
  <si>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</si>
  <si>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</si>
  <si>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</si>
  <si>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</si>
  <si>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</si>
  <si>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</si>
  <si>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</si>
  <si>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</si>
  <si>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</si>
  <si>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</si>
  <si>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</si>
  <si>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</si>
  <si>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</si>
  <si>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</si>
  <si>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</si>
  <si>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</si>
  <si>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</si>
  <si>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</si>
  <si>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</si>
  <si>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</si>
  <si>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</si>
  <si>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</si>
  <si>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</si>
  <si>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</si>
  <si>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</si>
  <si>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</si>
  <si>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</si>
  <si>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</si>
  <si>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</si>
  <si>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</si>
  <si>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</si>
  <si>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</si>
  <si>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</si>
  <si>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</si>
  <si>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</si>
  <si>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</si>
  <si>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</si>
  <si>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</si>
  <si>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</si>
  <si>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</si>
  <si>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</si>
  <si>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</si>
  <si>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</si>
  <si>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</si>
  <si>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</si>
  <si>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</si>
  <si>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</si>
  <si>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</si>
  <si>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</si>
  <si>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</si>
  <si>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</si>
  <si>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</si>
  <si>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</si>
  <si>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</si>
  <si>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</si>
  <si>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</si>
  <si>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</si>
  <si>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</si>
  <si>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</si>
  <si>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</si>
  <si>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</si>
  <si>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</si>
  <si>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</si>
  <si>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</si>
  <si>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</si>
  <si>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</si>
  <si>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</si>
  <si>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</si>
  <si>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</si>
  <si>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</si>
  <si>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</si>
  <si>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</si>
  <si>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</si>
  <si>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</si>
  <si>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</si>
  <si>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</si>
  <si>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</si>
  <si>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</si>
  <si>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</si>
  <si>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</si>
  <si>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</si>
  <si>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</si>
  <si>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</si>
  <si>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</si>
  <si>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</si>
  <si>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</si>
  <si>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</si>
  <si>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</si>
  <si>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</si>
  <si>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</si>
  <si>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</si>
  <si>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</si>
  <si>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</si>
  <si>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</si>
  <si>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</si>
  <si>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</si>
  <si>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</si>
  <si>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</si>
  <si>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</si>
  <si>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</si>
  <si>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</si>
  <si>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</si>
  <si>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</si>
  <si>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</si>
  <si>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</si>
  <si>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</si>
  <si>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</si>
  <si>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</si>
  <si>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</si>
  <si>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</si>
  <si>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</si>
  <si>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</si>
  <si>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</si>
  <si>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</si>
  <si>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</si>
  <si>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</si>
  <si>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</si>
  <si>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</si>
  <si>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</si>
  <si>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</si>
  <si>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</si>
  <si>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</si>
  <si>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</si>
  <si>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</si>
  <si>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</si>
  <si>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</si>
  <si>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</si>
  <si>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</si>
  <si>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</si>
  <si>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</si>
  <si>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</si>
  <si>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</si>
  <si>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</si>
  <si>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</si>
  <si>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</si>
  <si>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</si>
  <si>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</si>
  <si>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</si>
  <si>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</si>
  <si>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</si>
  <si>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</si>
  <si>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</si>
  <si>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</si>
  <si>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</si>
  <si>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</si>
  <si>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</si>
  <si>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</si>
  <si>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</si>
  <si>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</si>
  <si>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</si>
  <si>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</si>
  <si>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</si>
  <si>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</si>
  <si>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</si>
  <si>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</si>
  <si>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</si>
  <si>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</si>
  <si>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</si>
  <si>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</si>
  <si>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</si>
  <si>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</si>
  <si>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</si>
  <si>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</si>
  <si>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</si>
  <si>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</si>
  <si>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</si>
  <si>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</si>
  <si>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</si>
  <si>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</si>
  <si>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</si>
  <si>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</si>
  <si>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</si>
  <si>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</si>
  <si>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</si>
  <si>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</si>
  <si>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</si>
  <si>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</si>
  <si>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</si>
  <si>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</si>
  <si>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</si>
  <si>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</si>
  <si>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</si>
  <si>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</si>
  <si>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</si>
  <si>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</si>
  <si>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</si>
  <si>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</si>
  <si>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</si>
  <si>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</si>
  <si>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</si>
  <si>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</si>
  <si>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</si>
  <si>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</si>
  <si>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</si>
  <si>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</si>
  <si>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</si>
  <si>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</si>
  <si>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</si>
  <si>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</si>
  <si>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</si>
  <si>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</si>
  <si>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</si>
  <si>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</si>
  <si>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</si>
  <si>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</si>
  <si>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</si>
  <si>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</si>
  <si>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</si>
  <si>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</si>
  <si>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</si>
  <si>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</si>
  <si>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</si>
  <si>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</si>
  <si>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</si>
  <si>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</si>
  <si>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</si>
  <si>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</si>
  <si>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</si>
  <si>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</si>
  <si>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</si>
  <si>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</si>
  <si>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</si>
  <si>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</si>
  <si>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</si>
  <si>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</si>
  <si>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</si>
  <si>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</si>
  <si>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</si>
  <si>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</si>
  <si>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</si>
  <si>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</si>
  <si>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</si>
  <si>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</si>
  <si>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</si>
  <si>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</si>
  <si>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</si>
  <si>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</si>
  <si>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</si>
  <si>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</si>
  <si>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</si>
  <si>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</si>
  <si>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</si>
  <si>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</si>
  <si>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</si>
  <si>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</si>
  <si>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</si>
  <si>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</si>
  <si>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</si>
  <si>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</si>
  <si>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</si>
  <si>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</si>
  <si>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</si>
  <si>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</si>
  <si>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</si>
  <si>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</si>
  <si>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</si>
  <si>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</si>
  <si>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</si>
  <si>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</si>
  <si>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</si>
  <si>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</si>
  <si>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</si>
  <si>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</si>
  <si>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</si>
  <si>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</si>
  <si>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</si>
  <si>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</si>
  <si>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</si>
  <si>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</si>
  <si>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</si>
  <si>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</si>
  <si>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</si>
  <si>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</si>
  <si>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</si>
  <si>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</si>
  <si>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</si>
  <si>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</si>
  <si>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</si>
  <si>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</si>
  <si>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</si>
  <si>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</si>
  <si>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</si>
  <si>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</si>
  <si>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</si>
  <si>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</si>
  <si>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</si>
  <si>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</si>
  <si>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</si>
  <si>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</si>
  <si>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</si>
  <si>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</si>
  <si>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</si>
  <si>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</si>
  <si>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</si>
  <si>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</si>
  <si>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</si>
  <si>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</si>
  <si>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</si>
  <si>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</si>
  <si>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</si>
  <si>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</si>
  <si>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</si>
  <si>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</si>
  <si>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</si>
  <si>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</si>
  <si>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</si>
  <si>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</si>
  <si>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</si>
  <si>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</si>
  <si>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</si>
  <si>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</si>
  <si>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</si>
  <si>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</si>
  <si>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</si>
  <si>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</si>
  <si>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</si>
  <si>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</si>
  <si>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</si>
  <si>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</si>
  <si>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</si>
  <si>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</si>
  <si>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</si>
  <si>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</si>
  <si>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</si>
  <si>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</si>
  <si>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</si>
  <si>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</si>
  <si>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</si>
  <si>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</si>
  <si>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</si>
  <si>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</si>
  <si>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</si>
  <si>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</si>
  <si>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</si>
  <si>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</si>
  <si>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</si>
  <si>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</si>
  <si>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</si>
  <si>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</si>
  <si>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</si>
  <si>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</si>
  <si>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</si>
  <si>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</si>
  <si>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</si>
  <si>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</si>
  <si>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</si>
  <si>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</si>
  <si>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</si>
  <si>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</si>
  <si>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</si>
  <si>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</si>
  <si>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</si>
  <si>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</si>
  <si>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</si>
  <si>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</si>
  <si>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</si>
  <si>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</si>
  <si>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</si>
  <si>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</si>
  <si>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</si>
  <si>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</si>
  <si>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</si>
  <si>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</si>
  <si>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</si>
  <si>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</si>
  <si>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</si>
  <si>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</si>
  <si>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</si>
  <si>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</si>
  <si>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</si>
  <si>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</si>
  <si>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</si>
  <si>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</si>
  <si>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</si>
  <si>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</si>
  <si>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</si>
  <si>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</si>
  <si>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</si>
  <si>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</si>
  <si>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</si>
  <si>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</si>
  <si>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</si>
  <si>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</si>
  <si>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</si>
  <si>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</si>
  <si>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</si>
  <si>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</si>
  <si>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</si>
  <si>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</si>
  <si>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</si>
  <si>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</si>
  <si>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</si>
  <si>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</si>
  <si>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</si>
  <si>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</si>
  <si>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</si>
  <si>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</si>
  <si>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</si>
  <si>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</si>
  <si>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</si>
  <si>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</si>
  <si>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</si>
  <si>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</si>
  <si>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</si>
  <si>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</si>
  <si>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</si>
  <si>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</si>
  <si>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</si>
  <si>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</si>
  <si>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</si>
  <si>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</si>
  <si>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</si>
  <si>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</si>
  <si>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</si>
  <si>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</si>
  <si>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</si>
  <si>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</si>
  <si>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</si>
  <si>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</si>
  <si>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</si>
  <si>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</si>
  <si>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</si>
  <si>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</si>
  <si>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</si>
  <si>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</si>
  <si>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</si>
  <si>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</si>
  <si>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</si>
  <si>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</si>
  <si>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</si>
  <si>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</si>
  <si>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</si>
  <si>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</si>
  <si>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</si>
  <si>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</si>
  <si>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</si>
  <si>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</si>
  <si>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</si>
  <si>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</si>
  <si>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</si>
  <si>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</si>
  <si>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</si>
  <si>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</si>
  <si>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</si>
  <si>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</si>
  <si>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</si>
  <si>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</si>
  <si>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</si>
  <si>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</si>
  <si>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</si>
  <si>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</si>
  <si>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</si>
  <si>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</si>
  <si>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</si>
  <si>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</si>
  <si>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</si>
  <si>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</si>
  <si>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</si>
  <si>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</si>
  <si>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</si>
  <si>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</si>
  <si>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</si>
  <si>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</si>
  <si>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</si>
  <si>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</si>
  <si>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</si>
  <si>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</si>
  <si>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</si>
  <si>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</si>
  <si>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</si>
  <si>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</si>
  <si>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</si>
  <si>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</si>
  <si>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</si>
  <si>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</si>
  <si>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</si>
  <si>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</si>
  <si>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</si>
  <si>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</si>
  <si>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</si>
  <si>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</si>
  <si>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</si>
  <si>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</si>
  <si>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</si>
  <si>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</si>
  <si>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</si>
  <si>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</si>
  <si>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</si>
  <si>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</si>
  <si>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</si>
  <si>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</si>
  <si>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</si>
  <si>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</si>
  <si>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</si>
  <si>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</si>
  <si>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</si>
  <si>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</si>
  <si>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</si>
  <si>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</si>
  <si>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</si>
  <si>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</si>
  <si>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</si>
  <si>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</si>
  <si>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</si>
  <si>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</si>
  <si>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</si>
  <si>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</si>
  <si>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</si>
  <si>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</si>
  <si>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</si>
  <si>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</si>
  <si>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</si>
  <si>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</si>
  <si>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</si>
  <si>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</si>
  <si>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</si>
  <si>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</si>
  <si>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</si>
  <si>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</si>
  <si>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</si>
  <si>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</si>
  <si>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</si>
  <si>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</si>
  <si>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</si>
  <si>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</si>
  <si>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</si>
  <si>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</si>
  <si>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</si>
  <si>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</si>
  <si>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</si>
  <si>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</si>
  <si>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</si>
  <si>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</si>
  <si>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</si>
  <si>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</si>
  <si>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</si>
  <si>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</si>
  <si>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</si>
  <si>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</si>
  <si>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</si>
  <si>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</si>
  <si>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</si>
  <si>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</si>
  <si>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</si>
  <si>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</si>
  <si>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</si>
  <si>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</si>
  <si>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</si>
  <si>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</si>
  <si>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</si>
  <si>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</si>
  <si>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</si>
  <si>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</si>
  <si>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</si>
  <si>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</si>
  <si>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</si>
  <si>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</si>
  <si>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</si>
  <si>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</si>
  <si>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</si>
  <si>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</si>
  <si>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</si>
  <si>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</si>
  <si>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</si>
  <si>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</si>
  <si>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</si>
  <si>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</si>
  <si>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</si>
  <si>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</si>
  <si>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</si>
  <si>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</si>
  <si>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</si>
  <si>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</si>
  <si>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</si>
  <si>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</si>
  <si>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</si>
  <si>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</si>
  <si>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</si>
  <si>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</si>
  <si>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</si>
  <si>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</si>
  <si>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</si>
  <si>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</si>
  <si>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</si>
  <si>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</si>
  <si>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</si>
  <si>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</si>
  <si>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</si>
  <si>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</si>
  <si>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</si>
  <si>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</si>
  <si>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</si>
  <si>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</si>
  <si>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</si>
  <si>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</si>
  <si>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</si>
  <si>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</si>
  <si>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</si>
  <si>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</si>
  <si>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</si>
  <si>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</si>
  <si>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</si>
  <si>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</si>
  <si>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</si>
  <si>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</si>
  <si>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</si>
  <si>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</si>
  <si>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</si>
  <si>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</si>
  <si>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</si>
  <si>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</si>
  <si>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</si>
  <si>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</si>
  <si>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</si>
  <si>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</si>
  <si>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</si>
  <si>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</si>
  <si>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</si>
  <si>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</si>
  <si>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</si>
  <si>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</si>
  <si>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</si>
  <si>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</si>
  <si>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</si>
  <si>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</si>
  <si>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</si>
  <si>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</si>
  <si>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</si>
  <si>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</si>
  <si>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</si>
  <si>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</si>
  <si>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</si>
  <si>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</si>
  <si>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</si>
  <si>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</si>
  <si>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</si>
  <si>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</si>
  <si>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</si>
  <si>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</si>
  <si>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</si>
  <si>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</si>
  <si>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</si>
  <si>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</si>
  <si>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</si>
  <si>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</si>
  <si>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</si>
  <si>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</si>
  <si>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</si>
  <si>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</si>
  <si>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</si>
  <si>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</si>
  <si>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</si>
  <si>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</si>
  <si>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</si>
  <si>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</si>
  <si>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</si>
  <si>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</si>
  <si>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</si>
  <si>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</si>
  <si>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</si>
  <si>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</si>
  <si>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</si>
  <si>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</si>
  <si>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</si>
  <si>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</si>
  <si>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</si>
  <si>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</si>
  <si>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</si>
  <si>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</si>
  <si>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</si>
  <si>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</si>
  <si>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</si>
  <si>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</si>
  <si>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</si>
  <si>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</si>
  <si>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</si>
  <si>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</si>
  <si>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</si>
  <si>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</si>
  <si>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</si>
  <si>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</si>
  <si>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</si>
  <si>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</si>
  <si>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</si>
  <si>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</si>
  <si>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</si>
  <si>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</si>
  <si>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</si>
  <si>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</si>
  <si>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</si>
  <si>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</si>
  <si>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</si>
  <si>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</si>
  <si>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</si>
  <si>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</si>
  <si>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</si>
  <si>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</si>
  <si>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</si>
  <si>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</si>
  <si>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</si>
  <si>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</si>
  <si>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</si>
  <si>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</si>
  <si>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</si>
  <si>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</si>
  <si>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</si>
  <si>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</si>
  <si>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</si>
  <si>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</si>
  <si>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</si>
  <si>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</si>
  <si>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</si>
  <si>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</si>
  <si>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</si>
  <si>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</si>
  <si>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</si>
  <si>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</si>
  <si>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</si>
  <si>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</si>
  <si>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</si>
  <si>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</si>
  <si>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</si>
  <si>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</si>
  <si>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</si>
  <si>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</si>
  <si>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</si>
  <si>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</si>
  <si>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</si>
  <si>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</si>
  <si>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</si>
  <si>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</si>
  <si>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</si>
  <si>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</si>
  <si>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</si>
  <si>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</si>
  <si>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</si>
  <si>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</si>
  <si>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</si>
  <si>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</si>
  <si>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</si>
  <si>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</si>
  <si>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</si>
  <si>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</si>
  <si>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</si>
  <si>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</si>
  <si>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</si>
  <si>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</si>
  <si>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</si>
  <si>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</si>
  <si>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</si>
  <si>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</si>
  <si>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</si>
  <si>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</si>
  <si>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</si>
  <si>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</si>
  <si>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</si>
  <si>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</si>
  <si>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</si>
  <si>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</si>
  <si>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</si>
  <si>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</si>
  <si>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</si>
  <si>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</si>
  <si>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</si>
  <si>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</si>
  <si>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</si>
  <si>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</si>
  <si>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</si>
  <si>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</si>
  <si>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</si>
  <si>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</si>
  <si>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</si>
  <si>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</si>
  <si>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</si>
  <si>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</si>
  <si>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</si>
  <si>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</si>
  <si>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</si>
  <si>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</si>
  <si>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</si>
  <si>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</si>
  <si>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</si>
  <si>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</si>
  <si>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</si>
  <si>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</si>
  <si>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</si>
  <si>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</si>
  <si>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</si>
  <si>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</si>
  <si>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</si>
  <si>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</si>
  <si>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</si>
  <si>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</si>
  <si>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</si>
  <si>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</si>
  <si>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</si>
  <si>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</si>
  <si>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</si>
  <si>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</si>
  <si>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</si>
  <si>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</si>
  <si>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</si>
  <si>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</si>
  <si>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</si>
  <si>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</si>
  <si>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</si>
  <si>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</si>
  <si>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</si>
  <si>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</si>
  <si>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</si>
  <si>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</si>
  <si>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</si>
  <si>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</si>
  <si>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</si>
  <si>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</si>
  <si>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</si>
  <si>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</si>
  <si>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</si>
  <si>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</si>
  <si>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</si>
  <si>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</si>
  <si>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</si>
  <si>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</si>
  <si>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</si>
  <si>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</si>
  <si>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</si>
  <si>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</si>
  <si>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</si>
  <si>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</si>
  <si>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</si>
  <si>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</si>
  <si>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</si>
  <si>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</si>
  <si>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</si>
  <si>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</si>
  <si>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</si>
  <si>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</si>
  <si>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</si>
  <si>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</si>
  <si>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</si>
  <si>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</si>
  <si>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</si>
  <si>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</si>
  <si>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</si>
  <si>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</si>
  <si>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</si>
  <si>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</si>
  <si>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</si>
  <si>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</si>
  <si>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</si>
  <si>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</si>
  <si>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</si>
  <si>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</si>
  <si>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</si>
  <si>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</si>
  <si>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</si>
  <si>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</si>
  <si>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</si>
  <si>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</si>
  <si>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</si>
  <si>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</si>
  <si>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</si>
  <si>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</si>
  <si>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</si>
  <si>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</si>
  <si>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</si>
  <si>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</si>
  <si>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</si>
  <si>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</si>
  <si>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</si>
  <si>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</si>
  <si>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</si>
  <si>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</si>
  <si>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</si>
  <si>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</si>
  <si>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</si>
  <si>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</si>
  <si>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</si>
  <si>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</si>
  <si>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</si>
  <si>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</si>
  <si>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</si>
  <si>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</si>
  <si>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</si>
  <si>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</si>
  <si>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</si>
  <si>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</si>
  <si>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</si>
  <si>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</si>
  <si>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</si>
  <si>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</si>
  <si>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</si>
  <si>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</si>
  <si>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</si>
  <si>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</si>
  <si>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</si>
  <si>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</si>
  <si>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</si>
  <si>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</si>
  <si>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</si>
  <si>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</si>
  <si>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</si>
  <si>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</si>
  <si>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</si>
  <si>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</si>
  <si>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</si>
  <si>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</si>
  <si>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</si>
  <si>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</si>
  <si>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</si>
  <si>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</si>
  <si>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</si>
  <si>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</si>
  <si>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</si>
  <si>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</si>
  <si>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</si>
  <si>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</si>
  <si>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</si>
  <si>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</si>
  <si>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</si>
  <si>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</si>
  <si>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</si>
  <si>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</si>
  <si>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</si>
  <si>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</si>
  <si>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</si>
  <si>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</si>
  <si>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</si>
  <si>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</si>
  <si>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</si>
  <si>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</si>
  <si>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</si>
  <si>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</si>
  <si>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</si>
  <si>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</si>
  <si>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</si>
  <si>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</si>
  <si>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</si>
  <si>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</si>
  <si>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</si>
  <si>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</si>
  <si>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</si>
  <si>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</si>
  <si>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</si>
  <si>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</si>
  <si>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</si>
  <si>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</si>
  <si>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</si>
  <si>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</si>
  <si>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</si>
  <si>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</si>
  <si>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</si>
  <si>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</si>
  <si>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</si>
  <si>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</si>
  <si>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</si>
  <si>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</si>
  <si>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</si>
  <si>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</si>
  <si>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</si>
  <si>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</si>
  <si>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</si>
  <si>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</si>
  <si>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</si>
  <si>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</si>
  <si>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</si>
  <si>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</si>
  <si>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</si>
  <si>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</si>
  <si>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</si>
  <si>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</si>
  <si>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</si>
  <si>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</si>
  <si>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</si>
  <si>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</si>
  <si>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</si>
  <si>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</si>
  <si>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</si>
  <si>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</si>
  <si>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</si>
  <si>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</si>
  <si>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</si>
  <si>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</si>
  <si>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</si>
  <si>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</si>
  <si>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</si>
  <si>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</si>
  <si>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</si>
  <si>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</si>
  <si>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</si>
  <si>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</si>
  <si>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</si>
  <si>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</si>
  <si>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</si>
  <si>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</si>
  <si>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</si>
  <si>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</si>
  <si>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</si>
  <si>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</si>
  <si>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</si>
  <si>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</si>
  <si>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</si>
  <si>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</si>
  <si>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</si>
  <si>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</si>
  <si>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</si>
  <si>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</si>
  <si>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</si>
  <si>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</si>
  <si>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</si>
  <si>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</si>
  <si>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</si>
  <si>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</si>
  <si>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</si>
  <si>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</si>
  <si>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</si>
  <si>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</si>
  <si>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</si>
  <si>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</si>
  <si>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</si>
  <si>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</si>
  <si>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</si>
  <si>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</si>
  <si>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</si>
  <si>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</si>
  <si>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</si>
  <si>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</si>
  <si>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</si>
  <si>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</si>
  <si>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</si>
  <si>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</si>
  <si>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</si>
  <si>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</si>
  <si>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</si>
  <si>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</si>
  <si>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</si>
  <si>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</si>
  <si>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</si>
  <si>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</si>
  <si>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</si>
  <si>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</si>
  <si>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</si>
  <si>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</si>
  <si>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</si>
  <si>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</si>
  <si>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</si>
  <si>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</si>
  <si>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</si>
  <si>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</si>
  <si>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</si>
  <si>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</si>
  <si>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</si>
  <si>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</si>
  <si>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</si>
  <si>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</si>
  <si>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</si>
  <si>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</si>
  <si>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</si>
  <si>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</si>
  <si>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</si>
  <si>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</si>
  <si>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</si>
  <si>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</si>
  <si>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</si>
  <si>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</si>
  <si>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</si>
  <si>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</si>
  <si>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</si>
  <si>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</si>
  <si>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</si>
  <si>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</si>
  <si>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</si>
  <si>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</si>
  <si>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</si>
  <si>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</si>
  <si>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</si>
  <si>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</si>
  <si>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</si>
  <si>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</si>
  <si>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</si>
  <si>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</si>
  <si>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</si>
  <si>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</si>
  <si>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</si>
  <si>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</si>
  <si>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</si>
  <si>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</si>
  <si>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</si>
  <si>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</si>
  <si>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</si>
  <si>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</si>
  <si>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</si>
  <si>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</si>
  <si>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</si>
  <si>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</si>
  <si>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</si>
  <si>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</si>
  <si>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</si>
  <si>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</si>
  <si>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</si>
  <si>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</si>
  <si>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</si>
  <si>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</si>
  <si>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</si>
  <si>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</si>
  <si>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</si>
  <si>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</si>
  <si>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</si>
  <si>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</si>
  <si>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</si>
  <si>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</si>
  <si>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</si>
  <si>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</si>
  <si>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</si>
  <si>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</si>
  <si>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</si>
  <si>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</si>
  <si>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</si>
  <si>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</si>
  <si>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</si>
  <si>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</si>
  <si>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</si>
  <si>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</si>
  <si>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</si>
  <si>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</si>
  <si>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</si>
  <si>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</si>
  <si>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</si>
  <si>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</si>
  <si>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</si>
  <si>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</si>
  <si>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</si>
  <si>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</si>
  <si>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</si>
  <si>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</si>
  <si>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</si>
  <si>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</si>
  <si>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</si>
  <si>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</si>
  <si>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</si>
  <si>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</si>
  <si>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</si>
  <si>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</si>
  <si>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</si>
  <si>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</si>
  <si>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</si>
  <si>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</si>
  <si>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</si>
  <si>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</si>
  <si>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</si>
  <si>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</si>
  <si>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</si>
  <si>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</si>
  <si>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</si>
  <si>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</si>
  <si>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</si>
  <si>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</si>
  <si>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</si>
  <si>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</si>
  <si>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</si>
  <si>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</si>
  <si>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</si>
  <si>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</si>
  <si>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</si>
  <si>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</si>
  <si>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</si>
  <si>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</si>
  <si>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</si>
  <si>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</si>
  <si>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</si>
  <si>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</si>
  <si>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</si>
  <si>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</si>
  <si>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</si>
  <si>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</si>
  <si>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</si>
  <si>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</si>
  <si>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</si>
  <si>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</si>
  <si>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</si>
  <si>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</si>
  <si>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</si>
  <si>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</si>
  <si>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</si>
  <si>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</si>
  <si>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</si>
  <si>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</si>
  <si>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</si>
  <si>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</si>
  <si>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</si>
  <si>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</si>
  <si>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</si>
  <si>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</si>
  <si>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</si>
  <si>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</si>
  <si>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</si>
  <si>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</si>
  <si>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</si>
  <si>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</si>
  <si>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</si>
  <si>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</si>
  <si>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</si>
  <si>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</si>
  <si>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</si>
  <si>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</si>
  <si>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</si>
  <si>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</si>
  <si>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</si>
  <si>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</si>
  <si>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</si>
  <si>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</si>
  <si>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</si>
  <si>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</si>
  <si>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</si>
  <si>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</si>
  <si>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</si>
  <si>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</si>
  <si>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</si>
  <si>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</si>
  <si>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</si>
  <si>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</si>
  <si>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</si>
  <si>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</si>
  <si>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</si>
  <si>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</si>
  <si>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</si>
  <si>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</si>
  <si>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</si>
  <si>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</si>
  <si>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</si>
  <si>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</si>
  <si>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</si>
  <si>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</si>
  <si>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</si>
  <si>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</si>
  <si>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</si>
  <si>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</si>
  <si>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</si>
  <si>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</si>
  <si>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</si>
  <si>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</si>
  <si>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</si>
  <si>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</si>
  <si>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</si>
  <si>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</si>
  <si>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</si>
  <si>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</si>
  <si>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</si>
  <si>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</si>
  <si>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</si>
  <si>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</si>
  <si>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</si>
  <si>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</si>
  <si>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</si>
  <si>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</si>
  <si>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</si>
  <si>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</si>
  <si>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</si>
  <si>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</si>
  <si>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</si>
  <si>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</si>
  <si>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</si>
  <si>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</si>
  <si>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</si>
  <si>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</si>
  <si>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</si>
  <si>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</si>
  <si>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</si>
  <si>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</si>
  <si>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</si>
  <si>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</si>
  <si>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</si>
  <si>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</si>
  <si>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</si>
  <si>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</si>
  <si>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</si>
  <si>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</si>
  <si>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</si>
  <si>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</si>
  <si>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</si>
  <si>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</si>
  <si>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</si>
  <si>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</si>
  <si>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</si>
  <si>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</si>
  <si>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</si>
  <si>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</si>
  <si>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</si>
  <si>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</si>
  <si>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</si>
  <si>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</si>
  <si>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</si>
  <si>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</si>
  <si>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</si>
  <si>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</si>
  <si>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</si>
  <si>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</si>
  <si>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</si>
  <si>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</si>
  <si>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</si>
  <si>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</si>
  <si>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</si>
  <si>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</si>
  <si>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</si>
  <si>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</si>
  <si>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</si>
  <si>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</si>
  <si>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</si>
  <si>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</si>
  <si>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</si>
  <si>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</si>
  <si>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</si>
  <si>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</si>
  <si>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</si>
  <si>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</si>
  <si>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</si>
  <si>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</si>
  <si>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</si>
  <si>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</si>
  <si>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</si>
  <si>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</si>
  <si>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</si>
  <si>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</si>
  <si>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</si>
  <si>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</si>
  <si>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</si>
  <si>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</si>
  <si>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</si>
  <si>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</si>
  <si>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</si>
  <si>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</si>
  <si>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</si>
  <si>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</si>
  <si>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</si>
  <si>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</si>
  <si>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</si>
  <si>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</si>
  <si>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</si>
  <si>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</si>
  <si>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</si>
  <si>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</si>
  <si>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</si>
  <si>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</si>
  <si>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</si>
  <si>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</si>
  <si>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</si>
  <si>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</si>
  <si>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</si>
  <si>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</si>
  <si>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</si>
  <si>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</si>
  <si>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</si>
  <si>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</si>
  <si>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</si>
  <si>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</si>
  <si>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</si>
  <si>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</si>
  <si>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</si>
  <si>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</si>
  <si>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</si>
  <si>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</si>
  <si>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</si>
  <si>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</si>
  <si>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</si>
  <si>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</si>
  <si>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</si>
  <si>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</si>
  <si>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</si>
  <si>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</si>
  <si>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</si>
  <si>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</si>
  <si>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</si>
  <si>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</si>
  <si>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</si>
  <si>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</si>
  <si>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</si>
  <si>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</si>
  <si>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</si>
  <si>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</si>
  <si>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</si>
  <si>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</si>
  <si>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</si>
  <si>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</si>
  <si>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</si>
  <si>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</si>
  <si>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</si>
  <si>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</si>
  <si>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</si>
  <si>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</si>
  <si>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</si>
  <si>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</si>
  <si>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</si>
  <si>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</si>
  <si>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</si>
  <si>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</si>
  <si>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</si>
  <si>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</si>
  <si>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</si>
  <si>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</si>
  <si>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</si>
  <si>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</si>
  <si>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</si>
  <si>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</si>
  <si>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</si>
  <si>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</si>
  <si>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</si>
  <si>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</si>
  <si>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</si>
  <si>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</si>
  <si>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</si>
  <si>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</si>
  <si>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</si>
  <si>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</si>
  <si>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</si>
  <si>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</si>
  <si>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</si>
  <si>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</si>
  <si>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</si>
  <si>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</si>
  <si>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</si>
  <si>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</si>
  <si>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</si>
  <si>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</si>
  <si>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</si>
  <si>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</si>
  <si>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</si>
  <si>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</si>
  <si>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</si>
  <si>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</si>
  <si>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</si>
  <si>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</si>
  <si>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</si>
  <si>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</si>
  <si>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</si>
  <si>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</si>
  <si>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</si>
  <si>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</si>
  <si>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</si>
  <si>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</si>
  <si>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</si>
  <si>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</si>
  <si>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</si>
  <si>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</si>
  <si>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</si>
  <si>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</si>
  <si>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</si>
  <si>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</si>
  <si>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</si>
  <si>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</si>
  <si>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</si>
  <si>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</si>
  <si>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</si>
  <si>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</si>
  <si>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</si>
  <si>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</si>
  <si>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</si>
  <si>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</si>
  <si>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</si>
  <si>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</si>
  <si>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</si>
  <si>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</si>
  <si>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</si>
  <si>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</si>
  <si>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</si>
  <si>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</si>
  <si>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</si>
  <si>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</si>
  <si>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</si>
  <si>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</si>
  <si>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</si>
  <si>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</si>
  <si>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</si>
  <si>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</si>
  <si>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</si>
  <si>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</si>
  <si>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</si>
  <si>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</si>
  <si>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</si>
  <si>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</si>
  <si>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</si>
  <si>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</si>
  <si>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</si>
  <si>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</si>
  <si>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</si>
  <si>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</si>
  <si>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</si>
  <si>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</si>
  <si>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</si>
  <si>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</si>
  <si>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</si>
  <si>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</si>
  <si>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</si>
  <si>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</si>
  <si>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</si>
  <si>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</si>
  <si>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</si>
  <si>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</si>
  <si>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</si>
  <si>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</si>
  <si>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</si>
  <si>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</si>
  <si>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</si>
  <si>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</si>
  <si>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</si>
  <si>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</si>
  <si>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</si>
  <si>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</si>
  <si>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</si>
  <si>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</si>
  <si>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</si>
  <si>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</si>
  <si>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</si>
  <si>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</si>
  <si>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</si>
  <si>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</si>
  <si>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</si>
  <si>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</si>
  <si>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</si>
  <si>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</si>
  <si>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</si>
  <si>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</si>
  <si>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</si>
  <si>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</si>
  <si>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</si>
  <si>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</si>
  <si>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</si>
  <si>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</si>
  <si>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</si>
  <si>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</si>
  <si>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</si>
  <si>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</si>
  <si>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</si>
  <si>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</si>
  <si>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</si>
  <si>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</si>
  <si>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</si>
  <si>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</si>
  <si>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</si>
  <si>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</si>
  <si>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</si>
  <si>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</si>
  <si>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</si>
  <si>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</si>
  <si>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</si>
  <si>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</si>
  <si>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</si>
  <si>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</si>
  <si>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</si>
  <si>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</si>
  <si>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</si>
  <si>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</si>
  <si>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</si>
  <si>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</si>
  <si>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</si>
  <si>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</si>
  <si>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</si>
  <si>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</si>
  <si>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</si>
  <si>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</si>
  <si>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</si>
  <si>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</si>
  <si>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</si>
  <si>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</si>
  <si>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</si>
  <si>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</si>
  <si>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</si>
  <si>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</si>
  <si>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</si>
  <si>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</si>
  <si>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</si>
  <si>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</si>
  <si>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</si>
  <si>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</si>
  <si>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</si>
  <si>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</si>
  <si>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</si>
  <si>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</si>
  <si>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</si>
  <si>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</si>
  <si>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</si>
  <si>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</si>
  <si>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</si>
  <si>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</si>
  <si>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</si>
  <si>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</si>
  <si>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</si>
  <si>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</si>
  <si>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</si>
  <si>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</si>
  <si>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</si>
  <si>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</si>
  <si>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</si>
  <si>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</si>
  <si>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</si>
  <si>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</si>
  <si>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</si>
  <si>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</si>
  <si>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</si>
  <si>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</si>
  <si>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</si>
  <si>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</si>
  <si>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</si>
  <si>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</si>
  <si>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</si>
  <si>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</si>
  <si>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</si>
  <si>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</si>
  <si>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</si>
  <si>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</si>
  <si>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</si>
  <si>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</si>
  <si>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</si>
  <si>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</si>
  <si>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</si>
  <si>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</si>
  <si>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</si>
  <si>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</si>
  <si>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</si>
  <si>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</si>
  <si>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</si>
  <si>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</si>
  <si>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</si>
  <si>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</si>
  <si>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</si>
  <si>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</si>
  <si>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</si>
  <si>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</si>
  <si>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</si>
  <si>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</si>
  <si>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</si>
  <si>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</si>
  <si>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</si>
  <si>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</si>
  <si>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</si>
  <si>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</si>
  <si>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</si>
  <si>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</si>
  <si>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</si>
  <si>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</si>
  <si>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</si>
  <si>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</si>
  <si>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</si>
  <si>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</si>
  <si>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</si>
  <si>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</si>
  <si>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</si>
  <si>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</si>
  <si>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</si>
  <si>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</si>
  <si>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</si>
  <si>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</si>
  <si>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</si>
  <si>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</si>
  <si>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</si>
  <si>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</si>
  <si>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</si>
  <si>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</si>
  <si>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</si>
  <si>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</si>
  <si>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</si>
  <si>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</si>
  <si>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</si>
  <si>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</si>
  <si>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</si>
  <si>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</si>
  <si>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</si>
  <si>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</si>
  <si>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</si>
  <si>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</si>
  <si>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</si>
  <si>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</si>
  <si>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</si>
  <si>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</si>
  <si>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</si>
  <si>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</si>
  <si>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</si>
  <si>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</si>
  <si>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</si>
  <si>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</si>
  <si>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</si>
  <si>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</si>
  <si>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</si>
  <si>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</si>
  <si>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</si>
  <si>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</si>
  <si>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</si>
  <si>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</si>
  <si>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</si>
  <si>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</si>
  <si>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</si>
  <si>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</si>
  <si>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</si>
  <si>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</si>
  <si>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</si>
  <si>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</si>
  <si>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</si>
  <si>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</si>
  <si>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</si>
  <si>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</si>
  <si>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</si>
  <si>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</si>
  <si>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</si>
  <si>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</si>
  <si>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</si>
  <si>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</si>
  <si>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</si>
  <si>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</si>
  <si>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</si>
  <si>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</si>
  <si>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</si>
  <si>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</si>
  <si>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</si>
  <si>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</si>
  <si>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</si>
  <si>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</si>
  <si>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</si>
  <si>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</si>
  <si>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</si>
  <si>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</si>
  <si>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</si>
  <si>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</si>
  <si>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</si>
  <si>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</si>
  <si>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</si>
  <si>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</si>
  <si>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</si>
  <si>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</si>
  <si>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</si>
  <si>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</si>
  <si>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</si>
  <si>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</si>
  <si>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</si>
  <si>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</si>
  <si>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</si>
  <si>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</si>
  <si>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</si>
  <si>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</si>
  <si>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</si>
  <si>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</si>
  <si>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</si>
  <si>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</si>
  <si>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</si>
  <si>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</si>
  <si>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</si>
  <si>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</si>
  <si>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</si>
  <si>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</si>
  <si>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</si>
  <si>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</si>
  <si>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</si>
  <si>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</si>
  <si>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</si>
  <si>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</si>
  <si>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</si>
  <si>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</si>
  <si>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</si>
  <si>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</si>
  <si>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</si>
  <si>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</si>
  <si>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</si>
  <si>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</si>
  <si>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</si>
  <si>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</si>
  <si>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</si>
  <si>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</si>
  <si>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</si>
  <si>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</si>
  <si>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</si>
  <si>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</si>
  <si>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</si>
  <si>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</si>
  <si>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</si>
  <si>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</si>
  <si>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</si>
  <si>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</si>
  <si>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</si>
  <si>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</si>
  <si>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</si>
  <si>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</si>
  <si>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</si>
  <si>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</si>
  <si>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</si>
  <si>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</si>
  <si>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</si>
  <si>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</si>
  <si>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</si>
  <si>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</si>
  <si>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</si>
  <si>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</si>
  <si>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</si>
  <si>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</si>
  <si>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</si>
  <si>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</si>
  <si>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</si>
  <si>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</si>
  <si>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</si>
  <si>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</si>
  <si>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</si>
  <si>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</si>
  <si>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</si>
  <si>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</si>
  <si>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</si>
  <si>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</si>
  <si>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</si>
  <si>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</si>
  <si>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</si>
  <si>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</si>
  <si>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</si>
  <si>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</si>
  <si>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</si>
  <si>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</si>
  <si>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</si>
  <si>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</si>
  <si>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</si>
  <si>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</si>
  <si>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</si>
  <si>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</si>
  <si>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</si>
  <si>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</si>
  <si>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</si>
  <si>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</si>
  <si>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</si>
  <si>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</si>
  <si>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</si>
  <si>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</si>
  <si>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</si>
  <si>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</si>
  <si>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</si>
  <si>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</si>
  <si>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</si>
  <si>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</si>
  <si>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</si>
  <si>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</si>
  <si>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</si>
  <si>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</si>
  <si>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</si>
  <si>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</si>
  <si>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</si>
  <si>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</si>
  <si>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</si>
  <si>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</si>
  <si>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</si>
  <si>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</si>
  <si>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</si>
  <si>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</si>
  <si>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</si>
  <si>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</si>
  <si>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</si>
  <si>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</si>
  <si>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</si>
  <si>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</si>
  <si>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</si>
  <si>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</si>
  <si>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</si>
  <si>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</si>
  <si>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</si>
  <si>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</si>
  <si>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</si>
  <si>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</si>
  <si>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</si>
  <si>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</si>
  <si>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</si>
  <si>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</si>
  <si>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</si>
  <si>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</si>
  <si>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</si>
  <si>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</si>
  <si>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</si>
  <si>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</si>
  <si>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</si>
  <si>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</si>
  <si>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</si>
  <si>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</si>
  <si>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</si>
  <si>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</si>
  <si>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</si>
  <si>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</si>
  <si>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</si>
  <si>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</si>
  <si>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</si>
  <si>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</si>
  <si>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</si>
  <si>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</si>
  <si>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</si>
  <si>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</si>
  <si>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</si>
  <si>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</si>
  <si>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</si>
  <si>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</si>
  <si>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</si>
  <si>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</si>
  <si>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</si>
  <si>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</si>
  <si>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</si>
  <si>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</si>
  <si>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</si>
  <si>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</si>
  <si>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</si>
  <si>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</si>
  <si>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</si>
  <si>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</si>
  <si>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</si>
  <si>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</si>
  <si>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</si>
  <si>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</si>
  <si>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</si>
  <si>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</si>
  <si>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</si>
  <si>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</si>
  <si>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</si>
  <si>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</si>
  <si>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</si>
  <si>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</si>
  <si>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</si>
  <si>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</si>
  <si>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</si>
  <si>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</si>
  <si>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</si>
  <si>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</si>
  <si>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</si>
  <si>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</si>
  <si>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</si>
  <si>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</si>
  <si>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</si>
  <si>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</si>
  <si>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</si>
  <si>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</si>
  <si>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</si>
  <si>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</si>
  <si>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</si>
  <si>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</si>
  <si>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</si>
  <si>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</si>
  <si>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</si>
  <si>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</si>
  <si>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</si>
  <si>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</si>
  <si>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</si>
  <si>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</si>
  <si>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</si>
  <si>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</si>
  <si>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</si>
  <si>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</si>
  <si>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</si>
  <si>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</si>
  <si>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</si>
  <si>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</si>
  <si>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</si>
  <si>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</si>
  <si>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</si>
  <si>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</si>
  <si>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</si>
  <si>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</si>
  <si>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</si>
  <si>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</si>
  <si>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</si>
  <si>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</si>
  <si>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</si>
  <si>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</si>
  <si>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</si>
  <si>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</si>
  <si>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</si>
  <si>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</si>
  <si>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</si>
  <si>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</si>
  <si>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</si>
  <si>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</si>
  <si>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</si>
  <si>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</si>
  <si>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</si>
  <si>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</si>
  <si>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</si>
  <si>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</si>
  <si>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</si>
  <si>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</si>
  <si>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</si>
  <si>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</si>
  <si>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</si>
  <si>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</si>
  <si>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</si>
  <si>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</si>
  <si>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</si>
  <si>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</si>
  <si>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</si>
  <si>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</si>
  <si>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</si>
  <si>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</si>
  <si>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</si>
  <si>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</si>
  <si>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</si>
  <si>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</si>
  <si>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</si>
  <si>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</si>
  <si>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</si>
  <si>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</si>
  <si>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</si>
  <si>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</si>
  <si>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</si>
  <si>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</si>
  <si>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</si>
  <si>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</si>
  <si>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</si>
  <si>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</si>
  <si>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</si>
  <si>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</si>
  <si>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</si>
  <si>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</si>
  <si>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</si>
  <si>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</si>
  <si>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</si>
  <si>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</si>
  <si>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</si>
  <si>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</si>
  <si>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</si>
  <si>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</si>
  <si>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</si>
  <si>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</si>
  <si>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</si>
  <si>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</si>
  <si>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</si>
  <si>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</si>
  <si>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</si>
  <si>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</si>
  <si>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</si>
  <si>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</si>
  <si>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</si>
  <si>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</si>
  <si>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</si>
  <si>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</si>
  <si>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</si>
  <si>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</si>
  <si>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</si>
  <si>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</si>
  <si>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</si>
  <si>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</si>
  <si>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</si>
  <si>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</si>
  <si>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</si>
  <si>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</si>
  <si>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</si>
  <si>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</si>
  <si>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</si>
  <si>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</si>
  <si>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</si>
  <si>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</si>
  <si>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</si>
  <si>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</si>
  <si>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</si>
  <si>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</si>
  <si>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</si>
  <si>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</si>
  <si>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</si>
  <si>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</si>
  <si>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</si>
  <si>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</si>
  <si>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</si>
  <si>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</si>
  <si>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</si>
  <si>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</si>
  <si>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</si>
  <si>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</si>
  <si>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</si>
  <si>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</si>
  <si>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</si>
  <si>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</si>
  <si>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</si>
  <si>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</si>
  <si>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</si>
  <si>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</si>
  <si>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</si>
  <si>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</si>
  <si>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</si>
  <si>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</si>
  <si>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</si>
  <si>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</si>
  <si>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</si>
  <si>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</si>
  <si>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</si>
  <si>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</si>
  <si>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</si>
  <si>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</si>
  <si>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</si>
  <si>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</si>
  <si>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</si>
  <si>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</si>
  <si>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</si>
  <si>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</si>
  <si>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</si>
  <si>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</si>
  <si>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</si>
  <si>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</si>
  <si>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</si>
  <si>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</si>
  <si>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</si>
  <si>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</si>
  <si>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</si>
  <si>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</si>
  <si>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</si>
  <si>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</si>
  <si>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</si>
  <si>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</si>
  <si>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</si>
  <si>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</si>
  <si>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</si>
  <si>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</si>
  <si>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</si>
  <si>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</si>
  <si>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</si>
  <si>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</si>
  <si>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</si>
  <si>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</si>
  <si>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</si>
  <si>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</si>
  <si>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</si>
  <si>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</si>
  <si>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</si>
  <si>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</si>
  <si>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</si>
  <si>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</si>
  <si>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</si>
  <si>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</si>
  <si>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</si>
  <si>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</si>
  <si>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</si>
  <si>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</si>
  <si>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</si>
  <si>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</si>
  <si>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</si>
  <si>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</si>
  <si>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</si>
  <si>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</si>
  <si>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</si>
  <si>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</si>
  <si>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</si>
  <si>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</si>
  <si>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</si>
  <si>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</si>
  <si>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</si>
  <si>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</si>
  <si>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</si>
  <si>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</si>
  <si>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</si>
  <si>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</si>
  <si>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</si>
  <si>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</si>
  <si>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</si>
  <si>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</si>
  <si>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</si>
  <si>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</si>
  <si>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</si>
  <si>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</si>
  <si>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</si>
  <si>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</si>
  <si>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</si>
  <si>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</si>
  <si>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</si>
  <si>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</si>
  <si>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</si>
  <si>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</si>
  <si>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</si>
  <si>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</si>
  <si>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</si>
  <si>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</si>
  <si>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</si>
  <si>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</si>
  <si>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</si>
  <si>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</si>
  <si>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</si>
  <si>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</si>
  <si>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</si>
  <si>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</si>
  <si>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</si>
  <si>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</si>
  <si>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</si>
  <si>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</si>
  <si>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</si>
  <si>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</si>
  <si>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</si>
  <si>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</si>
  <si>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</si>
  <si>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</si>
  <si>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</si>
  <si>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</si>
  <si>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</si>
  <si>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</si>
  <si>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</si>
  <si>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</si>
  <si>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</si>
  <si>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</si>
  <si>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</si>
  <si>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</si>
  <si>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</si>
  <si>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</si>
  <si>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</si>
  <si>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</si>
  <si>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</si>
  <si>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</si>
  <si>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</si>
  <si>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</si>
  <si>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</si>
  <si>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</si>
  <si>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</si>
  <si>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</si>
  <si>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</si>
  <si>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</si>
  <si>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</si>
  <si>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</si>
  <si>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</si>
  <si>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</si>
  <si>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</si>
  <si>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</si>
  <si>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</si>
  <si>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</si>
  <si>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</si>
  <si>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</si>
  <si>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</si>
  <si>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</si>
  <si>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</si>
  <si>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</si>
  <si>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</si>
  <si>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</si>
  <si>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</si>
  <si>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</si>
  <si>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</si>
  <si>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</si>
  <si>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</si>
  <si>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</si>
  <si>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</si>
  <si>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</si>
  <si>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</si>
  <si>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</si>
  <si>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</si>
  <si>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</si>
  <si>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</si>
  <si>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</si>
  <si>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</si>
  <si>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</si>
  <si>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</si>
  <si>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</si>
  <si>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</si>
  <si>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</si>
  <si>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</si>
  <si>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</si>
  <si>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</si>
  <si>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</si>
  <si>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</si>
  <si>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</si>
  <si>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</si>
  <si>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</si>
  <si>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</si>
  <si>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</si>
  <si>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</si>
  <si>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</si>
  <si>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</si>
  <si>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</si>
  <si>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</si>
  <si>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</si>
  <si>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</si>
  <si>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</si>
  <si>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</si>
  <si>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</si>
  <si>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</si>
  <si>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</si>
  <si>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</si>
  <si>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</si>
  <si>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</si>
  <si>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</si>
  <si>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</si>
  <si>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</si>
  <si>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</si>
  <si>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</si>
  <si>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</si>
  <si>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</si>
  <si>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</si>
  <si>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</si>
  <si>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</si>
  <si>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</si>
  <si>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</si>
  <si>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</si>
  <si>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</si>
  <si>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</si>
  <si>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</si>
  <si>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</si>
  <si>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</si>
  <si>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</si>
  <si>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</si>
  <si>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</si>
  <si>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</si>
  <si>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</si>
  <si>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</si>
  <si>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</si>
  <si>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</si>
  <si>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</si>
  <si>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</si>
  <si>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</si>
  <si>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</si>
  <si>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</si>
  <si>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</si>
  <si>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</si>
  <si>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</si>
  <si>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</si>
  <si>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</si>
  <si>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</si>
  <si>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</si>
  <si>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</si>
  <si>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</si>
  <si>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</si>
  <si>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</si>
  <si>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</si>
  <si>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</si>
  <si>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</si>
  <si>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</si>
  <si>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</si>
  <si>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</si>
  <si>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</si>
  <si>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</si>
  <si>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</si>
  <si>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</si>
  <si>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</si>
  <si>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</si>
  <si>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</si>
  <si>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</si>
  <si>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</si>
  <si>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</si>
  <si>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</si>
  <si>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</si>
  <si>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</si>
  <si>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</si>
  <si>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</si>
  <si>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</si>
  <si>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</si>
  <si>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</si>
  <si>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</si>
  <si>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</si>
  <si>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</si>
  <si>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</si>
  <si>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</si>
  <si>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</si>
  <si>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</si>
  <si>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</si>
  <si>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</si>
  <si>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</si>
  <si>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</si>
  <si>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</si>
  <si>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</si>
  <si>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</si>
  <si>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</si>
  <si>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</si>
  <si>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</si>
  <si>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</si>
  <si>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</si>
  <si>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</si>
  <si>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</si>
  <si>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</si>
  <si>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</si>
  <si>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</si>
  <si>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</si>
  <si>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</si>
  <si>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</si>
  <si>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</si>
  <si>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</si>
  <si>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</si>
  <si>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</si>
  <si>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</si>
  <si>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</si>
  <si>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</si>
  <si>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</si>
  <si>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</si>
  <si>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</si>
  <si>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</si>
  <si>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</si>
  <si>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</si>
  <si>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</si>
  <si>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</si>
  <si>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</si>
  <si>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</si>
  <si>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</si>
  <si>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</si>
  <si>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</si>
  <si>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</si>
  <si>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</si>
  <si>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</si>
  <si>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</si>
  <si>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</si>
  <si>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</si>
  <si>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</si>
  <si>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</si>
  <si>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</si>
  <si>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</si>
  <si>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</si>
  <si>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</si>
  <si>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</si>
  <si>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</si>
  <si>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</si>
  <si>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</si>
  <si>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</si>
  <si>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</si>
  <si>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</si>
  <si>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</si>
  <si>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</si>
  <si>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</si>
  <si>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</si>
  <si>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</si>
  <si>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</si>
  <si>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</si>
  <si>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</si>
  <si>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</si>
  <si>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</si>
  <si>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</si>
  <si>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</si>
  <si>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</si>
  <si>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</si>
  <si>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</si>
  <si>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</si>
  <si>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</si>
  <si>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</si>
  <si>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</si>
  <si>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</si>
  <si>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</si>
  <si>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</si>
  <si>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</si>
  <si>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</si>
  <si>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</si>
  <si>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</si>
  <si>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</si>
  <si>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</si>
  <si>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</si>
  <si>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</si>
  <si>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</si>
  <si>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</si>
  <si>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</si>
  <si>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</si>
  <si>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</si>
  <si>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</si>
  <si>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</si>
  <si>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</si>
  <si>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</si>
  <si>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</si>
  <si>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</si>
  <si>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</si>
  <si>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</si>
  <si>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</si>
  <si>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</si>
  <si>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</si>
  <si>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</si>
  <si>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</si>
  <si>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</si>
  <si>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</si>
  <si>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</si>
  <si>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</si>
  <si>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</si>
  <si>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</si>
  <si>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</si>
  <si>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</si>
  <si>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</si>
  <si>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</si>
  <si>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</si>
  <si>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</si>
  <si>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</si>
  <si>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</si>
  <si>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</si>
  <si>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</si>
  <si>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</si>
  <si>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</si>
  <si>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</si>
  <si>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</si>
  <si>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</si>
  <si>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</si>
  <si>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</si>
  <si>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</si>
  <si>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</si>
  <si>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</si>
  <si>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</si>
  <si>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</si>
  <si>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</si>
  <si>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</si>
  <si>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</si>
  <si>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</si>
  <si>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</si>
  <si>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</si>
  <si>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</si>
  <si>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</si>
  <si>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</si>
  <si>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</si>
  <si>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</si>
  <si>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</si>
  <si>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</si>
  <si>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</si>
  <si>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</si>
  <si>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</si>
  <si>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</si>
  <si>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</si>
  <si>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</si>
  <si>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</si>
  <si>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</si>
  <si>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</si>
  <si>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</si>
  <si>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</si>
  <si>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</si>
  <si>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</si>
  <si>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</si>
  <si>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</si>
  <si>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</si>
  <si>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</si>
  <si>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</si>
  <si>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</si>
  <si>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</si>
  <si>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</si>
  <si>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</si>
  <si>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</si>
  <si>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</si>
  <si>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</si>
  <si>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</si>
  <si>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</si>
  <si>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</si>
  <si>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</si>
  <si>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</si>
  <si>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</si>
  <si>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</si>
  <si>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</si>
  <si>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</si>
  <si>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</si>
  <si>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</si>
  <si>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</si>
  <si>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</si>
  <si>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</si>
  <si>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</si>
  <si>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</si>
  <si>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</si>
  <si>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</si>
  <si>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</si>
  <si>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</si>
  <si>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</si>
  <si>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</si>
  <si>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</si>
  <si>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</si>
  <si>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</si>
  <si>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</si>
  <si>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</si>
  <si>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</si>
  <si>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</si>
  <si>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</si>
  <si>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</si>
  <si>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</si>
  <si>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</si>
  <si>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</si>
  <si>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</si>
  <si>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</si>
  <si>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</si>
  <si>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</si>
  <si>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</si>
  <si>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</si>
  <si>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</si>
  <si>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</si>
  <si>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</si>
  <si>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</si>
  <si>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</si>
  <si>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</si>
  <si>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</si>
  <si>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</si>
  <si>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</si>
  <si>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</si>
  <si>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</si>
  <si>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</si>
  <si>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</si>
  <si>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</si>
  <si>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</si>
  <si>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</si>
  <si>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</si>
  <si>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</si>
  <si>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</si>
  <si>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</si>
  <si>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</si>
  <si>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</si>
  <si>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</si>
  <si>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</si>
  <si>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</si>
  <si>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</si>
  <si>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</si>
  <si>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</si>
  <si>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</si>
  <si>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</si>
  <si>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</si>
  <si>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</si>
  <si>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</si>
  <si>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</si>
  <si>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</si>
  <si>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</si>
  <si>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</si>
  <si>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</si>
  <si>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</si>
  <si>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</si>
  <si>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</si>
  <si>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</si>
  <si>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</si>
  <si>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</si>
  <si>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</si>
  <si>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</si>
  <si>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</si>
  <si>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</si>
  <si>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</si>
  <si>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</si>
  <si>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</si>
  <si>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</si>
  <si>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</si>
  <si>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</si>
  <si>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</si>
  <si>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</si>
  <si>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</si>
  <si>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</si>
  <si>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</si>
  <si>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</si>
  <si>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</si>
  <si>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</si>
  <si>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</si>
  <si>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</si>
  <si>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</si>
  <si>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</si>
  <si>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</si>
  <si>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</si>
  <si>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</si>
  <si>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</si>
  <si>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</si>
  <si>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</si>
  <si>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</si>
  <si>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</si>
  <si>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</si>
  <si>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</si>
  <si>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</si>
  <si>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</si>
  <si>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</si>
  <si>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</si>
  <si>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</si>
  <si>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</si>
  <si>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</si>
  <si>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</si>
  <si>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</si>
  <si>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</si>
  <si>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</si>
  <si>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</si>
  <si>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</si>
  <si>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</si>
  <si>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</si>
  <si>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</si>
  <si>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</si>
  <si>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</si>
  <si>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</si>
  <si>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</si>
  <si>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</si>
  <si>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</si>
  <si>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</si>
  <si>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</si>
  <si>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</si>
  <si>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</si>
  <si>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</si>
  <si>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</si>
  <si>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</si>
  <si>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</si>
  <si>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</si>
  <si>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</si>
  <si>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</si>
  <si>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</si>
  <si>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</si>
  <si>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</si>
  <si>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</si>
  <si>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</si>
  <si>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</si>
  <si>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</si>
  <si>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</si>
  <si>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</si>
  <si>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</si>
  <si>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</si>
  <si>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</si>
  <si>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</si>
  <si>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</si>
  <si>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</si>
  <si>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</si>
  <si>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</si>
  <si>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</si>
  <si>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</si>
  <si>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</si>
  <si>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</si>
  <si>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</si>
  <si>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</si>
  <si>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</si>
  <si>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</si>
  <si>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</si>
  <si>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</si>
  <si>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</si>
  <si>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</si>
  <si>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</si>
  <si>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</si>
  <si>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</si>
  <si>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</si>
  <si>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</si>
  <si>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</si>
  <si>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</si>
  <si>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</si>
  <si>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</si>
  <si>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</si>
  <si>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</si>
  <si>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</si>
  <si>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</si>
  <si>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</si>
  <si>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</si>
  <si>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</si>
  <si>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</si>
  <si>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</si>
  <si>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</si>
  <si>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</si>
  <si>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</si>
  <si>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</si>
  <si>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</si>
  <si>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</si>
  <si>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</si>
  <si>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</si>
  <si>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</si>
  <si>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</si>
  <si>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</si>
  <si>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</si>
  <si>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</si>
  <si>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</si>
  <si>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</si>
  <si>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</si>
  <si>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</si>
  <si>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</si>
  <si>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</si>
  <si>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</si>
  <si>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</si>
  <si>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</si>
  <si>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</si>
  <si>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</si>
  <si>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</si>
  <si>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</si>
  <si>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</si>
  <si>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</si>
  <si>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</si>
  <si>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</si>
  <si>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</si>
  <si>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</si>
  <si>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</si>
  <si>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</si>
  <si>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</si>
  <si>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</si>
  <si>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</si>
  <si>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</si>
  <si>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</si>
  <si>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</si>
  <si>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</si>
  <si>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</si>
  <si>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</si>
  <si>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</si>
  <si>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</si>
  <si>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</si>
  <si>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</si>
  <si>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</si>
  <si>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</si>
  <si>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</si>
  <si>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</si>
  <si>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</si>
  <si>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</si>
  <si>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</si>
  <si>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</si>
  <si>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</si>
  <si>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</si>
  <si>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</si>
  <si>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</si>
  <si>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</si>
  <si>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</si>
  <si>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</si>
  <si>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</si>
  <si>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</si>
  <si>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</si>
  <si>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</si>
  <si>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</si>
  <si>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</si>
  <si>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</si>
  <si>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</si>
  <si>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</si>
  <si>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</si>
  <si>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</si>
  <si>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</si>
  <si>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</si>
  <si>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</si>
  <si>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</si>
  <si>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</si>
  <si>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</si>
  <si>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</si>
  <si>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</si>
  <si>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</si>
  <si>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</si>
  <si>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</si>
  <si>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</si>
  <si>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</si>
  <si>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</si>
  <si>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</si>
  <si>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</si>
  <si>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</si>
  <si>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</si>
  <si>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</si>
  <si>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</si>
  <si>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</si>
  <si>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</si>
  <si>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</si>
  <si>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</si>
  <si>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</si>
  <si>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</si>
  <si>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</si>
  <si>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</si>
  <si>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</si>
  <si>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</si>
  <si>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</si>
  <si>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</si>
  <si>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</si>
  <si>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</si>
  <si>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</si>
  <si>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</si>
  <si>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</si>
  <si>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</si>
  <si>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</si>
  <si>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</si>
  <si>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</si>
  <si>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</si>
  <si>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</si>
  <si>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</si>
  <si>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</si>
  <si>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</si>
  <si>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</si>
  <si>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</si>
  <si>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</si>
  <si>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</si>
  <si>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</si>
  <si>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</si>
  <si>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</si>
  <si>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</si>
  <si>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</si>
  <si>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</si>
  <si>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</si>
  <si>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</si>
  <si>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</si>
  <si>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</si>
  <si>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</si>
  <si>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</si>
  <si>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</si>
  <si>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</si>
  <si>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</si>
  <si>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</si>
  <si>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</si>
  <si>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</si>
  <si>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</si>
  <si>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</si>
  <si>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</si>
  <si>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</si>
  <si>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</si>
  <si>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</si>
  <si>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</si>
  <si>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</si>
  <si>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</si>
  <si>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</si>
  <si>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</si>
  <si>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</si>
  <si>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</si>
  <si>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</si>
  <si>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</si>
  <si>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</si>
  <si>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</si>
  <si>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</si>
  <si>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</si>
  <si>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</si>
  <si>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</si>
  <si>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</si>
  <si>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</si>
  <si>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</si>
  <si>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</si>
  <si>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</si>
  <si>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</si>
  <si>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</si>
  <si>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</si>
  <si>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</si>
  <si>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</si>
  <si>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</si>
  <si>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</si>
  <si>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</si>
  <si>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</si>
  <si>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</si>
  <si>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</si>
  <si>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</si>
  <si>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</si>
  <si>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</si>
  <si>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</si>
  <si>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</si>
  <si>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</si>
  <si>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</si>
  <si>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</si>
  <si>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</si>
  <si>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</si>
  <si>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</si>
  <si>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</si>
  <si>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</si>
  <si>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</si>
  <si>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</si>
  <si>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</si>
  <si>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</si>
  <si>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</si>
  <si>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</si>
  <si>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</si>
  <si>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</si>
  <si>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</si>
  <si>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</si>
  <si>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</si>
  <si>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</si>
  <si>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</si>
  <si>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</si>
  <si>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</si>
  <si>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</si>
  <si>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</si>
  <si>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</si>
  <si>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</si>
  <si>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</si>
  <si>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</si>
  <si>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</si>
  <si>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</si>
  <si>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</si>
  <si>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</si>
  <si>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</si>
  <si>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</si>
  <si>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</si>
  <si>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</si>
  <si>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</si>
  <si>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</si>
  <si>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</si>
  <si>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</si>
  <si>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</si>
  <si>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</si>
  <si>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</si>
  <si>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</si>
  <si>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</si>
  <si>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</si>
  <si>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</si>
  <si>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</si>
  <si>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</si>
  <si>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</si>
  <si>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</si>
  <si>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</si>
  <si>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</si>
  <si>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</si>
  <si>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</si>
  <si>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</si>
  <si>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</si>
  <si>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</si>
  <si>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</si>
  <si>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</si>
  <si>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</si>
  <si>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</si>
  <si>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</si>
  <si>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</si>
  <si>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</si>
  <si>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</si>
  <si>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</si>
  <si>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</si>
  <si>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</si>
  <si>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</si>
  <si>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</si>
  <si>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</si>
  <si>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</si>
  <si>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</si>
  <si>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</si>
  <si>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</si>
  <si>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</si>
  <si>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</si>
  <si>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</si>
  <si>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</si>
  <si>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</si>
  <si>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</si>
  <si>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</si>
  <si>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</si>
  <si>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</si>
  <si>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</si>
  <si>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</si>
  <si>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</si>
  <si>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</si>
  <si>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</si>
  <si>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</si>
  <si>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</si>
  <si>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</si>
  <si>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</si>
  <si>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</si>
  <si>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</si>
  <si>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</si>
  <si>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</si>
  <si>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</si>
  <si>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</si>
  <si>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</si>
  <si>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</si>
  <si>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</si>
  <si>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</si>
  <si>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</si>
  <si>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</si>
  <si>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</si>
  <si>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</si>
  <si>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</si>
  <si>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</si>
  <si>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</si>
  <si>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</si>
  <si>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</si>
  <si>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</si>
  <si>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</si>
  <si>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</si>
  <si>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</si>
  <si>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</si>
  <si>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</si>
  <si>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</si>
  <si>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</si>
  <si>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</si>
  <si>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</si>
  <si>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</si>
  <si>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</si>
  <si>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</si>
  <si>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</si>
  <si>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</si>
  <si>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</si>
  <si>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</si>
  <si>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</si>
  <si>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</si>
  <si>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</si>
  <si>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</si>
  <si>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</si>
  <si>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</si>
  <si>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</si>
  <si>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</si>
  <si>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</si>
  <si>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</si>
  <si>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</si>
  <si>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</si>
  <si>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</si>
  <si>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</si>
  <si>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</si>
  <si>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</si>
  <si>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</si>
  <si>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</si>
  <si>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</si>
  <si>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</si>
  <si>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</si>
  <si>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</si>
  <si>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</si>
  <si>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</si>
  <si>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</si>
  <si>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</si>
  <si>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</si>
  <si>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</si>
  <si>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</si>
  <si>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</si>
  <si>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</si>
  <si>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</si>
  <si>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</si>
  <si>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</si>
  <si>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</si>
  <si>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</si>
  <si>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</si>
  <si>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</si>
  <si>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</si>
  <si>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</si>
  <si>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</si>
  <si>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</si>
  <si>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</si>
  <si>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</si>
  <si>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</si>
  <si>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</si>
  <si>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</si>
  <si>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</si>
  <si>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</si>
  <si>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</si>
  <si>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</si>
  <si>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</si>
  <si>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</si>
  <si>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</si>
  <si>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</si>
  <si>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</si>
  <si>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</si>
  <si>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</si>
  <si>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</si>
  <si>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</si>
  <si>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</si>
  <si>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</si>
  <si>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</si>
  <si>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</si>
  <si>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</si>
  <si>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</si>
  <si>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</si>
  <si>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</si>
  <si>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</si>
  <si>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</si>
  <si>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</si>
  <si>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</si>
  <si>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</si>
  <si>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</si>
  <si>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</si>
  <si>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</si>
  <si>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</si>
  <si>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</si>
  <si>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</si>
  <si>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</si>
  <si>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</si>
  <si>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</si>
  <si>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</si>
  <si>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</si>
  <si>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</si>
  <si>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</si>
  <si>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</si>
  <si>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</si>
  <si>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</si>
  <si>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</si>
  <si>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</si>
  <si>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</si>
  <si>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</si>
  <si>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</si>
  <si>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</si>
  <si>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</si>
  <si>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</si>
  <si>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</si>
  <si>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</si>
  <si>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</si>
  <si>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</si>
  <si>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</si>
  <si>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</si>
  <si>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</si>
  <si>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</si>
  <si>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</si>
  <si>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</si>
  <si>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</si>
  <si>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</si>
  <si>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</si>
  <si>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</si>
  <si>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</si>
  <si>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</si>
  <si>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</si>
  <si>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</si>
  <si>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</si>
  <si>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</si>
  <si>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</si>
  <si>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</si>
  <si>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</si>
  <si>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</si>
  <si>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</si>
  <si>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</si>
  <si>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</si>
  <si>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</si>
  <si>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</si>
  <si>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</si>
  <si>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</si>
  <si>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</si>
  <si>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</si>
  <si>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</si>
  <si>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</si>
  <si>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</si>
  <si>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</si>
  <si>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</si>
  <si>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</si>
  <si>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</si>
  <si>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</si>
  <si>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</si>
  <si>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</si>
  <si>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</si>
  <si>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</si>
  <si>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</si>
  <si>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</si>
  <si>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</si>
  <si>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</si>
  <si>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</si>
  <si>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</si>
  <si>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</si>
  <si>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</si>
  <si>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</si>
  <si>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</si>
  <si>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</si>
  <si>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</si>
  <si>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</si>
  <si>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</si>
  <si>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</si>
  <si>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</si>
  <si>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</si>
  <si>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</si>
  <si>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</si>
  <si>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</si>
  <si>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</si>
  <si>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</si>
  <si>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</si>
  <si>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</si>
  <si>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</si>
  <si>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</si>
  <si>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</si>
  <si>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</si>
  <si>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</si>
  <si>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</si>
  <si>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</si>
  <si>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</si>
  <si>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</si>
  <si>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</si>
  <si>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</si>
  <si>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</si>
  <si>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</si>
  <si>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</si>
  <si>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</si>
  <si>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</si>
  <si>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</si>
  <si>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</si>
  <si>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</si>
  <si>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</si>
  <si>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</si>
  <si>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</si>
  <si>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</si>
  <si>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</si>
  <si>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</si>
  <si>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</si>
  <si>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</si>
  <si>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</si>
  <si>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</si>
  <si>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</si>
  <si>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</si>
  <si>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</si>
  <si>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</si>
  <si>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</si>
  <si>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</si>
  <si>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</si>
  <si>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</si>
  <si>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</si>
  <si>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</si>
  <si>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</si>
  <si>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</si>
  <si>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</si>
  <si>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</si>
  <si>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</si>
  <si>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</si>
  <si>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</si>
  <si>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</si>
  <si>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</si>
  <si>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</si>
  <si>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</si>
  <si>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</si>
  <si>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</si>
  <si>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</si>
  <si>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</si>
  <si>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</si>
  <si>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</si>
  <si>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</si>
  <si>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</si>
  <si>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</si>
  <si>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</si>
  <si>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</si>
  <si>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</si>
  <si>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</si>
  <si>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</si>
  <si>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</si>
  <si>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</si>
  <si>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</si>
  <si>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</si>
  <si>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</si>
  <si>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</si>
  <si>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</si>
  <si>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</si>
  <si>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</si>
  <si>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</si>
  <si>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</si>
  <si>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</si>
  <si>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</si>
  <si>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</si>
  <si>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</si>
  <si>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</si>
  <si>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</si>
  <si>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</si>
  <si>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</si>
  <si>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</si>
  <si>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</si>
  <si>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</si>
  <si>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</si>
  <si>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</si>
  <si>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</si>
  <si>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</si>
  <si>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</si>
  <si>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</si>
  <si>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</si>
  <si>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</si>
  <si>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</si>
  <si>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</si>
  <si>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</si>
  <si>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</si>
  <si>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</si>
  <si>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</si>
  <si>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</si>
  <si>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</si>
  <si>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</si>
  <si>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</si>
  <si>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</si>
  <si>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</si>
  <si>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</si>
  <si>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</si>
  <si>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</si>
  <si>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</si>
  <si>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</si>
  <si>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</si>
  <si>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</si>
  <si>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</si>
  <si>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</si>
  <si>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</si>
  <si>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</si>
  <si>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</si>
  <si>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</si>
  <si>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</si>
  <si>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</si>
  <si>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</si>
  <si>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</si>
  <si>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</si>
  <si>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</si>
  <si>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</si>
  <si>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</si>
  <si>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</si>
  <si>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</si>
  <si>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</si>
  <si>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</si>
  <si>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</si>
  <si>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</si>
  <si>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</si>
  <si>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</si>
  <si>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</si>
  <si>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</si>
  <si>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</si>
  <si>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</si>
  <si>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</si>
  <si>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</si>
  <si>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</si>
  <si>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</si>
  <si>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</si>
  <si>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</si>
  <si>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</si>
  <si>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</si>
  <si>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</si>
  <si>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</si>
  <si>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</si>
  <si>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</si>
  <si>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</si>
  <si>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</si>
  <si>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</si>
  <si>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</si>
  <si>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</si>
  <si>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</si>
  <si>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</si>
  <si>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</si>
  <si>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</si>
  <si>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</si>
  <si>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</si>
  <si>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</si>
  <si>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</si>
  <si>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</si>
  <si>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</si>
  <si>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</si>
  <si>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</si>
  <si>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</si>
  <si>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</si>
  <si>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</si>
  <si>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</si>
  <si>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</si>
  <si>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</si>
  <si>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</si>
  <si>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</si>
  <si>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</si>
  <si>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</si>
  <si>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</si>
  <si>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</si>
  <si>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</si>
  <si>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</si>
  <si>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</si>
  <si>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</si>
  <si>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</si>
  <si>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</si>
  <si>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</si>
  <si>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</si>
  <si>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</si>
  <si>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</si>
  <si>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</si>
  <si>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</si>
  <si>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</si>
  <si>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</si>
  <si>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</si>
  <si>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</si>
  <si>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</si>
  <si>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</si>
  <si>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</si>
  <si>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</si>
  <si>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</si>
  <si>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</si>
  <si>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</si>
  <si>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</si>
  <si>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</si>
  <si>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</si>
  <si>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</si>
  <si>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</si>
  <si>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</si>
  <si>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</si>
  <si>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</si>
  <si>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</si>
  <si>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</si>
  <si>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</si>
  <si>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</si>
  <si>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</si>
  <si>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</si>
  <si>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</si>
  <si>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</si>
  <si>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</si>
  <si>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</si>
  <si>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</si>
  <si>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</si>
  <si>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</si>
  <si>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</si>
  <si>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</si>
  <si>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</si>
  <si>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</si>
  <si>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</si>
  <si>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</si>
  <si>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</si>
  <si>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</si>
  <si>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</si>
  <si>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</si>
  <si>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</si>
  <si>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</si>
  <si>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</si>
  <si>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</si>
  <si>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</si>
  <si>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</si>
  <si>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</si>
  <si>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</si>
  <si>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</si>
  <si>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</si>
  <si>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</si>
  <si>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</si>
  <si>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</si>
  <si>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</si>
  <si>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</si>
  <si>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</si>
  <si>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</si>
  <si>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</si>
  <si>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</si>
  <si>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</si>
  <si>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</si>
  <si>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</si>
  <si>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</si>
  <si>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</si>
  <si>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</si>
  <si>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</si>
  <si>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</si>
  <si>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</si>
  <si>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</si>
  <si>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</si>
  <si>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</si>
  <si>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</si>
  <si>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</si>
  <si>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</si>
  <si>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</si>
  <si>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</si>
  <si>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</si>
  <si>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</si>
  <si>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</si>
  <si>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</si>
  <si>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</si>
  <si>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</si>
  <si>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</si>
  <si>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</si>
  <si>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</si>
  <si>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</si>
  <si>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</si>
  <si>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</si>
  <si>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</si>
  <si>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</si>
  <si>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</si>
  <si>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</si>
  <si>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</si>
  <si>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</si>
  <si>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</si>
  <si>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</si>
  <si>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</si>
  <si>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</si>
  <si>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</si>
  <si>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</si>
  <si>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</si>
  <si>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</si>
  <si>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</si>
  <si>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</si>
  <si>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</si>
  <si>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</si>
  <si>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</si>
  <si>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</si>
  <si>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</si>
  <si>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</si>
  <si>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</si>
  <si>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</si>
  <si>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</si>
  <si>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</si>
  <si>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</si>
  <si>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</si>
  <si>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</si>
  <si>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</si>
  <si>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</si>
  <si>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</si>
  <si>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</si>
  <si>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</si>
  <si>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</si>
  <si>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</si>
  <si>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</si>
  <si>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</si>
  <si>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</si>
  <si>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</si>
  <si>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</si>
  <si>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</si>
  <si>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</si>
  <si>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</si>
  <si>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</si>
  <si>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</si>
  <si>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</si>
  <si>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</si>
  <si>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</si>
  <si>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</si>
  <si>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</si>
  <si>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</si>
  <si>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</si>
  <si>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</si>
  <si>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</si>
  <si>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</si>
  <si>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</si>
  <si>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</si>
  <si>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</si>
  <si>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</si>
  <si>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</si>
  <si>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</si>
  <si>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</si>
  <si>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</si>
  <si>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</si>
  <si>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</si>
  <si>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</si>
  <si>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</si>
  <si>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</si>
  <si>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</si>
  <si>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</si>
  <si>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</si>
  <si>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</si>
  <si>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</si>
  <si>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</si>
  <si>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</si>
  <si>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</si>
  <si>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</si>
  <si>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</si>
  <si>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</si>
  <si>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</si>
  <si>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</si>
  <si>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</si>
  <si>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</si>
  <si>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</si>
  <si>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</si>
  <si>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</si>
  <si>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</si>
  <si>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</si>
  <si>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</si>
  <si>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</si>
  <si>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</si>
  <si>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</si>
  <si>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</si>
  <si>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</si>
  <si>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</si>
  <si>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</si>
  <si>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</si>
  <si>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</si>
  <si>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</si>
  <si>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</si>
  <si>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</si>
  <si>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</si>
  <si>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</si>
  <si>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</si>
  <si>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</si>
  <si>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</si>
  <si>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</si>
  <si>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</si>
  <si>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</si>
  <si>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</si>
  <si>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</si>
  <si>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</si>
  <si>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</si>
  <si>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</si>
  <si>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</si>
  <si>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</si>
  <si>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</si>
  <si>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</si>
  <si>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</si>
  <si>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</si>
  <si>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</si>
  <si>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</si>
  <si>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</si>
  <si>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</si>
  <si>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</si>
  <si>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</si>
  <si>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</si>
  <si>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</si>
  <si>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</si>
  <si>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</si>
  <si>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</si>
  <si>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</si>
  <si>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</si>
  <si>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</si>
  <si>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</si>
  <si>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</si>
  <si>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</si>
  <si>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</si>
  <si>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</si>
  <si>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</si>
  <si>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</si>
  <si>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</si>
  <si>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</si>
  <si>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</si>
  <si>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</si>
  <si>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</si>
  <si>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</si>
  <si>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</si>
  <si>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</si>
  <si>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</si>
  <si>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</si>
  <si>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</si>
  <si>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</si>
  <si>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</si>
  <si>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</si>
  <si>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</si>
  <si>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</si>
  <si>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</si>
  <si>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</si>
  <si>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</si>
  <si>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</si>
  <si>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</si>
  <si>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</si>
  <si>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</si>
  <si>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</si>
  <si>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</si>
  <si>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</si>
  <si>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</si>
  <si>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</si>
  <si>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</si>
  <si>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</si>
  <si>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</si>
  <si>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</si>
  <si>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</si>
  <si>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</si>
  <si>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</si>
  <si>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</si>
  <si>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</si>
  <si>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</si>
  <si>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</si>
  <si>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</si>
  <si>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</si>
  <si>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</si>
  <si>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</si>
  <si>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</si>
  <si>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</si>
  <si>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</si>
  <si>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</si>
  <si>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</si>
  <si>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</si>
  <si>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</si>
  <si>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</si>
  <si>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</si>
  <si>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</si>
  <si>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</si>
  <si>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</si>
  <si>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</si>
  <si>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</si>
  <si>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</si>
  <si>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</si>
  <si>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</si>
  <si>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</si>
  <si>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</si>
  <si>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</si>
  <si>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</si>
  <si>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</si>
  <si>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</si>
  <si>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</si>
  <si>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</si>
  <si>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</si>
  <si>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</si>
  <si>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</si>
  <si>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</si>
  <si>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</si>
  <si>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</si>
  <si>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</si>
  <si>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</si>
  <si>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</si>
  <si>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</si>
  <si>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</si>
  <si>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</si>
  <si>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</si>
  <si>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</si>
  <si>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</si>
  <si>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</si>
  <si>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</si>
  <si>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</si>
  <si>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</si>
  <si>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</si>
  <si>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</si>
  <si>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</si>
  <si>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</si>
  <si>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</si>
  <si>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</si>
  <si>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</si>
  <si>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</si>
  <si>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</si>
  <si>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</si>
  <si>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</si>
  <si>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</si>
  <si>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</si>
  <si>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</si>
  <si>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</si>
  <si>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</si>
  <si>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</si>
  <si>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</si>
  <si>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</si>
  <si>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</si>
  <si>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</si>
  <si>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</si>
  <si>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</si>
  <si>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</si>
  <si>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</si>
  <si>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</si>
  <si>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</si>
  <si>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</si>
  <si>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</si>
  <si>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</si>
  <si>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</si>
  <si>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</si>
  <si>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</si>
  <si>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</si>
  <si>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</si>
  <si>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</si>
  <si>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</si>
  <si>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</si>
  <si>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</si>
  <si>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</si>
  <si>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</si>
  <si>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</si>
  <si>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</si>
  <si>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</si>
  <si>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</si>
  <si>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</si>
  <si>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</si>
  <si>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</si>
  <si>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</si>
  <si>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</si>
  <si>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</si>
  <si>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</si>
  <si>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</si>
  <si>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</si>
  <si>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</si>
  <si>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</si>
  <si>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</si>
  <si>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</si>
  <si>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</si>
  <si>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</si>
  <si>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</si>
  <si>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</si>
  <si>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</si>
  <si>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</si>
  <si>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</si>
  <si>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</si>
  <si>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</si>
  <si>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</si>
  <si>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</si>
  <si>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</si>
  <si>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</si>
  <si>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</si>
  <si>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</si>
  <si>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</si>
  <si>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</si>
  <si>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</si>
  <si>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</si>
  <si>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</si>
  <si>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</si>
  <si>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</si>
  <si>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</si>
  <si>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</si>
  <si>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</si>
  <si>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</si>
  <si>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</si>
  <si>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</si>
  <si>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</si>
  <si>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</si>
  <si>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</si>
  <si>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</si>
  <si>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</si>
  <si>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</si>
  <si>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</si>
  <si>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</si>
  <si>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</si>
  <si>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</si>
  <si>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</si>
  <si>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</si>
  <si>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</si>
  <si>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</si>
  <si>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</si>
  <si>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</si>
  <si>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</si>
  <si>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</si>
  <si>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</si>
  <si>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</si>
  <si>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</si>
  <si>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</si>
  <si>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</si>
  <si>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</si>
  <si>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</si>
  <si>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</si>
  <si>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</si>
  <si>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</si>
  <si>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</si>
  <si>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</si>
  <si>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</si>
  <si>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</si>
  <si>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</si>
  <si>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</si>
  <si>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</si>
  <si>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</si>
  <si>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</si>
  <si>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</si>
  <si>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</si>
  <si>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</si>
  <si>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</si>
  <si>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</si>
  <si>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</si>
  <si>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</si>
  <si>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</si>
  <si>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</si>
  <si>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</si>
  <si>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</si>
  <si>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</si>
  <si>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</si>
  <si>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</si>
  <si>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</si>
  <si>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</si>
  <si>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</si>
  <si>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</si>
  <si>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</si>
  <si>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</si>
  <si>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</si>
  <si>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</si>
  <si>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</si>
  <si>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</si>
  <si>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</si>
  <si>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</si>
  <si>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</si>
  <si>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</si>
  <si>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</si>
  <si>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</si>
  <si>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</si>
  <si>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</si>
  <si>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</si>
  <si>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</si>
  <si>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</si>
  <si>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</si>
  <si>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</si>
  <si>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</si>
  <si>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</si>
  <si>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</si>
  <si>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</si>
  <si>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</si>
  <si>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</si>
  <si>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</si>
  <si>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</si>
  <si>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</si>
  <si>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</si>
  <si>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</si>
  <si>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</si>
  <si>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</si>
  <si>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</si>
  <si>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</si>
  <si>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</si>
  <si>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</si>
  <si>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</si>
  <si>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</si>
  <si>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</si>
  <si>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</si>
  <si>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</si>
  <si>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</si>
  <si>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</si>
  <si>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</si>
  <si>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</si>
  <si>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</si>
  <si>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</si>
  <si>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</si>
  <si>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</si>
  <si>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</si>
  <si>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</si>
  <si>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</si>
  <si>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</si>
  <si>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</si>
  <si>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</si>
  <si>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</si>
  <si>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</si>
  <si>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</si>
  <si>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</si>
  <si>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</si>
  <si>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</si>
  <si>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</si>
  <si>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</si>
  <si>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</si>
  <si>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</si>
  <si>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</si>
  <si>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</si>
  <si>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</si>
  <si>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</si>
  <si>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</si>
  <si>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</si>
  <si>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</si>
  <si>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</si>
  <si>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</si>
  <si>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</si>
  <si>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</si>
  <si>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</si>
  <si>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</si>
  <si>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</si>
  <si>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</si>
  <si>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</si>
  <si>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</si>
  <si>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</si>
  <si>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</si>
  <si>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</si>
  <si>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</si>
  <si>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</si>
  <si>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</si>
  <si>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</si>
  <si>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</si>
  <si>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</si>
  <si>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</si>
  <si>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</si>
  <si>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</si>
  <si>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</si>
  <si>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</si>
  <si>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</si>
  <si>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</si>
  <si>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</si>
  <si>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</si>
  <si>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</si>
  <si>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</si>
  <si>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</si>
  <si>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</si>
  <si>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</si>
  <si>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</si>
  <si>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</si>
  <si>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</si>
  <si>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</si>
  <si>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</si>
  <si>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</si>
  <si>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</si>
  <si>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</si>
  <si>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</si>
  <si>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</si>
  <si>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</si>
  <si>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</si>
  <si>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</si>
  <si>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</si>
  <si>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</si>
  <si>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</si>
  <si>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</si>
  <si>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</si>
  <si>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</si>
  <si>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</si>
  <si>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</si>
  <si>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</si>
  <si>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</si>
  <si>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</si>
  <si>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</si>
  <si>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</si>
  <si>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</si>
  <si>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</si>
  <si>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</si>
  <si>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</si>
  <si>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</si>
  <si>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</si>
  <si>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</si>
  <si>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</si>
  <si>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</si>
  <si>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</si>
  <si>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</si>
  <si>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</si>
  <si>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</si>
  <si>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</si>
  <si>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</si>
  <si>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</si>
  <si>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</si>
  <si>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</si>
  <si>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</si>
  <si>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</si>
  <si>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</si>
  <si>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</si>
  <si>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</si>
  <si>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</si>
  <si>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</si>
  <si>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</si>
  <si>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</si>
  <si>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</si>
  <si>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</si>
  <si>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</si>
  <si>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</si>
  <si>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</si>
  <si>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</si>
  <si>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</si>
  <si>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</si>
  <si>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</si>
  <si>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</si>
  <si>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</si>
  <si>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</si>
  <si>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</si>
  <si>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</si>
  <si>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</si>
  <si>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</si>
  <si>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</si>
  <si>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</si>
  <si>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</si>
  <si>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</si>
  <si>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</si>
  <si>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</si>
  <si>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</si>
  <si>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</si>
  <si>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</si>
  <si>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</si>
  <si>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</si>
  <si>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</si>
  <si>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</si>
  <si>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</si>
  <si>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</si>
  <si>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</si>
  <si>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</si>
  <si>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</si>
  <si>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</si>
  <si>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</si>
  <si>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</si>
  <si>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</si>
  <si>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</si>
  <si>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</si>
  <si>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</si>
  <si>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</si>
  <si>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</si>
  <si>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</si>
  <si>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</si>
  <si>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</si>
  <si>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</si>
  <si>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</si>
  <si>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</si>
  <si>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</si>
  <si>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</si>
  <si>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</si>
  <si>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</si>
  <si>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</si>
  <si>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</si>
  <si>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</si>
  <si>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</si>
  <si>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</si>
  <si>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</si>
  <si>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</si>
  <si>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</si>
  <si>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</si>
  <si>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</si>
  <si>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</si>
  <si>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</si>
  <si>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</si>
  <si>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</si>
  <si>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</si>
  <si>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</si>
  <si>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</si>
  <si>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</si>
  <si>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</si>
  <si>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</si>
  <si>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</si>
  <si>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</si>
  <si>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</si>
  <si>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</si>
  <si>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</si>
  <si>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</si>
  <si>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</si>
  <si>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</si>
  <si>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</si>
  <si>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</si>
  <si>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</si>
  <si>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</si>
  <si>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</si>
  <si>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</si>
  <si>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</si>
  <si>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</si>
  <si>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</si>
  <si>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</si>
  <si>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</si>
  <si>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</si>
  <si>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</si>
  <si>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</si>
  <si>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</si>
  <si>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</si>
  <si>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</si>
  <si>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</si>
  <si>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</si>
  <si>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</si>
  <si>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</si>
  <si>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</si>
  <si>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</si>
  <si>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</si>
  <si>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</si>
  <si>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</si>
  <si>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</si>
  <si>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</si>
  <si>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</si>
  <si>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</si>
  <si>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</si>
  <si>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</si>
  <si>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</si>
  <si>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</si>
  <si>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</si>
  <si>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</si>
  <si>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</si>
  <si>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</si>
  <si>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</si>
  <si>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</si>
  <si>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</si>
  <si>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</si>
  <si>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</si>
  <si>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</si>
  <si>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</si>
  <si>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</si>
  <si>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</si>
  <si>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</si>
  <si>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</si>
  <si>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</si>
  <si>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</si>
  <si>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</si>
  <si>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</si>
  <si>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</si>
  <si>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</si>
  <si>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</si>
  <si>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</si>
  <si>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</si>
  <si>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</si>
  <si>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</si>
  <si>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</si>
  <si>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</si>
  <si>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</si>
  <si>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</si>
  <si>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</si>
  <si>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</si>
  <si>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</si>
  <si>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</si>
  <si>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</si>
  <si>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</si>
  <si>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</si>
  <si>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</si>
  <si>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</si>
  <si>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</si>
  <si>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</si>
  <si>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</si>
  <si>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</si>
  <si>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</si>
  <si>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</si>
  <si>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</si>
  <si>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</si>
  <si>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</si>
  <si>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</si>
  <si>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</si>
  <si>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</si>
  <si>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</si>
  <si>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</si>
  <si>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</si>
  <si>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</si>
  <si>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</si>
  <si>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</si>
  <si>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</si>
  <si>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</si>
  <si>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</si>
  <si>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</si>
  <si>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</si>
  <si>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</si>
  <si>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</si>
  <si>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</si>
  <si>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</si>
  <si>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</si>
  <si>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</si>
  <si>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</si>
  <si>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</si>
  <si>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</si>
  <si>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</si>
  <si>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</si>
  <si>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</si>
  <si>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</si>
  <si>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</si>
  <si>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</si>
  <si>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</si>
  <si>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</si>
  <si>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</si>
  <si>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</si>
  <si>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</si>
  <si>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</si>
  <si>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</si>
  <si>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</si>
  <si>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</si>
  <si>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</si>
  <si>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</si>
  <si>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</si>
  <si>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</si>
  <si>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</si>
  <si>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</si>
  <si>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</si>
  <si>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</si>
  <si>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</si>
  <si>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</si>
  <si>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</si>
  <si>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</si>
  <si>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</si>
  <si>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</si>
  <si>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</si>
  <si>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</si>
  <si>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</si>
  <si>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</si>
  <si>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</si>
  <si>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</si>
  <si>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</si>
  <si>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</si>
  <si>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</si>
  <si>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</si>
  <si>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</si>
  <si>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</si>
  <si>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</si>
  <si>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</si>
  <si>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</si>
  <si>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</si>
  <si>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</si>
  <si>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</si>
  <si>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</si>
  <si>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</si>
  <si>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</si>
  <si>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</si>
  <si>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</si>
  <si>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</si>
  <si>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</si>
  <si>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</si>
  <si>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</si>
  <si>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</si>
  <si>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</si>
  <si>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</si>
  <si>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</si>
  <si>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</si>
  <si>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</si>
  <si>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</si>
  <si>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</si>
  <si>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</si>
  <si>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</si>
  <si>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</si>
  <si>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</si>
  <si>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</si>
  <si>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</si>
  <si>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</si>
  <si>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</si>
  <si>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</si>
  <si>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</si>
  <si>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</si>
  <si>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</si>
  <si>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</si>
  <si>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</si>
  <si>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</si>
  <si>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</si>
  <si>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</si>
  <si>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</si>
  <si>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</si>
  <si>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</si>
  <si>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</si>
  <si>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</si>
  <si>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</si>
  <si>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</si>
  <si>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</si>
  <si>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</si>
  <si>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</si>
  <si>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</si>
  <si>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</si>
  <si>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</si>
  <si>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</si>
  <si>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</si>
  <si>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</si>
  <si>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</si>
  <si>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</si>
  <si>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</si>
  <si>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</si>
  <si>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</si>
  <si>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</si>
  <si>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</si>
  <si>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</si>
  <si>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</si>
  <si>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</si>
  <si>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</si>
  <si>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</si>
  <si>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</si>
  <si>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</si>
  <si>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</si>
  <si>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</si>
  <si>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</si>
  <si>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</si>
  <si>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</si>
  <si>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</si>
  <si>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</si>
  <si>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</si>
  <si>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</si>
  <si>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</si>
  <si>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</si>
  <si>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</si>
  <si>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</si>
  <si>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</si>
  <si>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</si>
  <si>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</si>
  <si>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</si>
  <si>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</si>
  <si>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</si>
  <si>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</si>
  <si>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</si>
  <si>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</si>
  <si>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</si>
  <si>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</si>
  <si>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</si>
  <si>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</si>
  <si>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</si>
  <si>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</si>
  <si>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</si>
  <si>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</si>
  <si>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</si>
  <si>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</si>
  <si>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</si>
  <si>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</si>
  <si>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</si>
  <si>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</si>
  <si>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</si>
  <si>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</si>
  <si>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</si>
  <si>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</si>
  <si>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</si>
  <si>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</si>
  <si>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</si>
  <si>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</si>
  <si>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</si>
  <si>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</si>
  <si>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</si>
  <si>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</si>
  <si>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</si>
  <si>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</si>
  <si>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</si>
  <si>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</si>
  <si>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</si>
  <si>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</si>
  <si>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</si>
  <si>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</si>
  <si>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</si>
  <si>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</si>
  <si>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</si>
  <si>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</si>
  <si>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</si>
  <si>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</si>
  <si>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</si>
  <si>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</si>
  <si>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</si>
  <si>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</si>
  <si>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</si>
  <si>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</si>
  <si>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</si>
  <si>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</si>
  <si>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</si>
  <si>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</si>
  <si>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</si>
  <si>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</si>
  <si>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</si>
  <si>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</si>
  <si>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</si>
  <si>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</si>
  <si>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</si>
  <si>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</si>
  <si>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</si>
  <si>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</si>
  <si>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</si>
  <si>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</si>
  <si>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</si>
  <si>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</si>
  <si>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</si>
  <si>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</si>
  <si>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</si>
  <si>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</si>
  <si>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</si>
  <si>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</si>
  <si>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</si>
  <si>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</si>
  <si>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</si>
  <si>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</si>
  <si>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</si>
  <si>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</si>
  <si>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</si>
  <si>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</si>
  <si>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</si>
  <si>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</si>
  <si>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</si>
  <si>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</si>
  <si>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</si>
  <si>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</si>
  <si>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</si>
  <si>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</si>
  <si>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</si>
  <si>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</si>
  <si>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</si>
  <si>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</si>
  <si>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</si>
  <si>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</si>
  <si>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</si>
  <si>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</si>
  <si>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</si>
  <si>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</si>
  <si>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</si>
  <si>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</si>
  <si>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</si>
  <si>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</si>
  <si>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</si>
  <si>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</si>
  <si>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</si>
  <si>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</si>
  <si>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</si>
  <si>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</si>
  <si>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</si>
  <si>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</si>
  <si>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</si>
  <si>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</si>
  <si>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</si>
  <si>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</si>
  <si>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</si>
  <si>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</si>
  <si>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</si>
  <si>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</si>
  <si>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</si>
  <si>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</si>
  <si>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</si>
  <si>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</si>
  <si>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</si>
  <si>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</si>
  <si>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</si>
  <si>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</si>
  <si>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</si>
  <si>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</si>
  <si>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</si>
  <si>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</si>
  <si>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</si>
  <si>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</si>
  <si>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</si>
  <si>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</si>
  <si>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</si>
  <si>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</si>
  <si>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</si>
  <si>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</si>
  <si>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</si>
  <si>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</si>
  <si>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</si>
  <si>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</si>
  <si>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</si>
  <si>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</si>
  <si>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</si>
  <si>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</si>
  <si>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</si>
  <si>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</si>
  <si>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</si>
  <si>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</si>
  <si>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</si>
  <si>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</si>
  <si>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</si>
  <si>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</si>
  <si>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</si>
  <si>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</si>
  <si>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</si>
  <si>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</si>
  <si>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</si>
  <si>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</si>
  <si>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</si>
  <si>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</si>
  <si>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</si>
  <si>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</si>
  <si>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</si>
  <si>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</si>
  <si>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</si>
  <si>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</si>
  <si>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</si>
  <si>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</si>
  <si>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</si>
  <si>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</si>
  <si>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</si>
  <si>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</si>
  <si>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</si>
  <si>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</si>
  <si>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</si>
  <si>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</si>
  <si>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</si>
  <si>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</si>
  <si>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</si>
  <si>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</si>
  <si>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</si>
  <si>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</si>
  <si>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</si>
  <si>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</si>
  <si>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</si>
  <si>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</si>
  <si>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</si>
  <si>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</si>
  <si>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</si>
  <si>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</si>
  <si>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</si>
  <si>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</si>
  <si>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</si>
  <si>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</si>
  <si>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</si>
  <si>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</si>
  <si>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</si>
  <si>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</si>
  <si>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</si>
  <si>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</si>
  <si>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</si>
  <si>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</si>
  <si>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</si>
  <si>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</si>
  <si>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</si>
  <si>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</si>
  <si>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</si>
  <si>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</si>
  <si>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</si>
  <si>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</si>
  <si>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</si>
  <si>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</si>
  <si>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</si>
  <si>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</si>
  <si>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</si>
  <si>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</si>
  <si>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</si>
  <si>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</si>
  <si>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</si>
  <si>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</si>
  <si>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</si>
  <si>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</si>
  <si>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</si>
  <si>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</si>
  <si>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</si>
  <si>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</si>
  <si>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</si>
  <si>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</si>
  <si>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</si>
  <si>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</si>
  <si>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</si>
  <si>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</si>
  <si>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</si>
  <si>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</si>
  <si>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</si>
  <si>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</si>
  <si>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</si>
  <si>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</si>
  <si>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</si>
  <si>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</si>
  <si>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</si>
  <si>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</si>
  <si>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</si>
  <si>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</si>
  <si>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</si>
  <si>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</si>
  <si>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</si>
  <si>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</si>
  <si>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</si>
  <si>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</si>
  <si>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</si>
  <si>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</si>
  <si>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</si>
  <si>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</si>
  <si>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</si>
  <si>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</si>
  <si>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</si>
  <si>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</si>
  <si>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</si>
  <si>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</si>
  <si>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</si>
  <si>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</si>
  <si>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</si>
  <si>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</si>
  <si>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</si>
  <si>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</si>
  <si>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</si>
  <si>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</si>
  <si>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</si>
  <si>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</si>
  <si>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</si>
  <si>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</si>
  <si>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</si>
  <si>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</si>
  <si>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</si>
  <si>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</si>
  <si>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</si>
  <si>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</si>
  <si>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</si>
  <si>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</si>
  <si>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</si>
  <si>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</si>
  <si>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</si>
  <si>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</si>
  <si>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</si>
  <si>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</si>
  <si>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</si>
  <si>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</si>
  <si>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</si>
  <si>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</si>
  <si>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</si>
  <si>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</si>
  <si>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</si>
  <si>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</si>
  <si>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</si>
  <si>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</si>
  <si>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</si>
  <si>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</si>
  <si>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</si>
  <si>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</si>
  <si>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</si>
  <si>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</si>
  <si>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</si>
  <si>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</si>
  <si>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</si>
  <si>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</si>
  <si>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</si>
  <si>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</si>
  <si>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</si>
  <si>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</si>
  <si>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</si>
  <si>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</si>
  <si>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</si>
  <si>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</si>
  <si>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</si>
  <si>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</si>
  <si>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</si>
  <si>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</si>
  <si>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</si>
  <si>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</si>
  <si>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</si>
  <si>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</si>
  <si>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</si>
  <si>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</si>
  <si>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</si>
  <si>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</si>
  <si>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</si>
  <si>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</si>
  <si>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</si>
  <si>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</si>
  <si>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</si>
  <si>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</si>
  <si>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</si>
  <si>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</si>
  <si>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</si>
  <si>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</si>
  <si>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</si>
  <si>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</si>
  <si>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</si>
  <si>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</si>
  <si>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</si>
  <si>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</si>
  <si>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</si>
  <si>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</si>
  <si>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</si>
  <si>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</si>
  <si>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</si>
  <si>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</si>
  <si>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</si>
  <si>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</si>
  <si>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</si>
  <si>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</si>
  <si>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</si>
  <si>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</si>
  <si>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</si>
  <si>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</si>
  <si>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</si>
  <si>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</si>
  <si>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</si>
  <si>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</si>
  <si>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</si>
  <si>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</si>
  <si>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</si>
  <si>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</si>
  <si>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</si>
  <si>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</si>
  <si>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</si>
  <si>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</si>
  <si>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</si>
  <si>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</si>
  <si>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</si>
  <si>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</si>
  <si>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</si>
  <si>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</si>
  <si>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</si>
  <si>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</si>
  <si>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</si>
  <si>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</si>
  <si>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</si>
  <si>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</si>
  <si>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</si>
  <si>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</si>
  <si>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</si>
  <si>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</si>
  <si>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</si>
  <si>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</si>
  <si>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</si>
  <si>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</si>
  <si>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</si>
  <si>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</si>
  <si>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</si>
  <si>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</si>
  <si>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</si>
  <si>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</si>
  <si>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</si>
  <si>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</si>
  <si>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</si>
  <si>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</si>
  <si>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</si>
  <si>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</si>
  <si>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</si>
  <si>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</si>
  <si>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</si>
  <si>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</si>
  <si>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</si>
  <si>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</si>
  <si>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</si>
  <si>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</si>
  <si>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</si>
  <si>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</si>
  <si>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</si>
  <si>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</si>
  <si>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</si>
  <si>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</si>
  <si>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</si>
  <si>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</si>
  <si>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</si>
  <si>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</si>
  <si>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</si>
  <si>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</si>
  <si>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</si>
  <si>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</si>
  <si>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</si>
  <si>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</si>
  <si>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</si>
  <si>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</si>
  <si>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</si>
  <si>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</si>
  <si>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</si>
  <si>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</si>
  <si>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</si>
  <si>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</si>
  <si>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</si>
  <si>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</si>
  <si>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</si>
  <si>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</si>
  <si>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</si>
  <si>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</si>
  <si>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</si>
  <si>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</si>
  <si>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</si>
  <si>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</si>
  <si>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</si>
  <si>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</si>
  <si>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</si>
  <si>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</si>
  <si>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</si>
  <si>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</si>
  <si>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</si>
  <si>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</si>
  <si>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</si>
  <si>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</si>
  <si>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</si>
  <si>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</si>
  <si>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</si>
  <si>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</si>
  <si>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</si>
  <si>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</si>
  <si>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</si>
  <si>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</si>
  <si>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</si>
  <si>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</si>
  <si>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</si>
  <si>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</si>
  <si>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</si>
  <si>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</si>
  <si>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</si>
  <si>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</si>
  <si>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</si>
  <si>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</si>
  <si>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</si>
  <si>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</si>
  <si>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</si>
  <si>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</si>
  <si>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</si>
  <si>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</si>
  <si>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</si>
  <si>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</si>
  <si>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</si>
  <si>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</si>
  <si>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</si>
  <si>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</si>
  <si>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</si>
  <si>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</si>
  <si>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</si>
  <si>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</si>
  <si>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</si>
  <si>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</si>
  <si>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</si>
  <si>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</si>
  <si>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</si>
  <si>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</si>
  <si>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</si>
  <si>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</si>
  <si>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</si>
  <si>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</si>
  <si>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</si>
  <si>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</si>
  <si>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</si>
  <si>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</si>
  <si>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</si>
  <si>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</si>
  <si>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</si>
  <si>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</si>
  <si>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</si>
  <si>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</si>
  <si>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</si>
  <si>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</si>
  <si>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</si>
  <si>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</si>
  <si>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</si>
  <si>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</si>
  <si>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</si>
  <si>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</si>
  <si>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</si>
  <si>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</si>
  <si>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</si>
  <si>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</si>
  <si>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</si>
  <si>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</si>
  <si>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</si>
  <si>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</si>
  <si>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</si>
  <si>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</si>
  <si>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</si>
  <si>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</si>
  <si>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</si>
  <si>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</si>
  <si>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</si>
  <si>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</si>
  <si>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</si>
  <si>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</si>
  <si>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</si>
  <si>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</si>
  <si>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</si>
  <si>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</si>
  <si>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</si>
  <si>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</si>
  <si>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</si>
  <si>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</si>
  <si>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</si>
  <si>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</si>
  <si>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</si>
  <si>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</si>
  <si>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</si>
  <si>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</si>
  <si>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</si>
  <si>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</si>
  <si>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</si>
  <si>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</si>
  <si>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</si>
  <si>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</si>
  <si>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</si>
  <si>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</si>
  <si>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</si>
  <si>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</si>
  <si>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</si>
  <si>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</si>
  <si>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</si>
  <si>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</si>
  <si>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</si>
  <si>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</si>
  <si>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</si>
  <si>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</si>
  <si>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</si>
  <si>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</si>
  <si>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</si>
  <si>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</si>
  <si>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</si>
  <si>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</si>
  <si>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</si>
  <si>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</si>
  <si>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</si>
  <si>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</si>
  <si>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</si>
  <si>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</si>
  <si>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</si>
  <si>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</si>
  <si>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</si>
  <si>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</si>
  <si>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</si>
  <si>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</si>
  <si>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</si>
  <si>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</si>
  <si>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</si>
  <si>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</si>
  <si>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</si>
  <si>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</si>
  <si>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</si>
  <si>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</si>
  <si>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</si>
  <si>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</si>
  <si>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</si>
  <si>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</si>
  <si>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</si>
  <si>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</si>
  <si>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</si>
  <si>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</si>
  <si>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</si>
  <si>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</si>
  <si>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</si>
  <si>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</si>
  <si>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</si>
  <si>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</si>
  <si>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</si>
  <si>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</si>
  <si>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</si>
  <si>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</si>
  <si>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</si>
  <si>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</si>
  <si>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</si>
  <si>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</si>
  <si>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</si>
  <si>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</si>
  <si>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</si>
  <si>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</si>
  <si>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</si>
  <si>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</si>
  <si>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</si>
  <si>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</si>
  <si>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</si>
  <si>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</si>
  <si>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</si>
  <si>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</si>
  <si>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</si>
  <si>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</si>
  <si>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</si>
  <si>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</si>
  <si>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</si>
  <si>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</si>
  <si>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</si>
  <si>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</si>
  <si>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</si>
  <si>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</si>
  <si>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</si>
  <si>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</si>
  <si>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</si>
  <si>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</si>
  <si>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</si>
  <si>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</si>
  <si>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</si>
  <si>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</si>
  <si>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</si>
  <si>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</si>
  <si>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</si>
  <si>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</si>
  <si>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</si>
  <si>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</si>
  <si>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</si>
  <si>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</si>
  <si>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</si>
  <si>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</si>
  <si>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</si>
  <si>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</si>
  <si>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</si>
  <si>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</si>
  <si>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</si>
  <si>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</si>
  <si>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</si>
  <si>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</si>
  <si>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</si>
  <si>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</si>
  <si>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</si>
  <si>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</si>
  <si>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</si>
  <si>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</si>
  <si>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</si>
  <si>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</si>
  <si>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</si>
  <si>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</si>
  <si>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</si>
  <si>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</si>
  <si>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</si>
  <si>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</si>
  <si>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</si>
  <si>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</si>
  <si>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</si>
  <si>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</si>
  <si>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</si>
  <si>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</si>
  <si>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</si>
  <si>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</si>
  <si>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</si>
  <si>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</si>
  <si>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</si>
  <si>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</si>
  <si>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</si>
  <si>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</si>
  <si>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</si>
  <si>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</si>
  <si>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</si>
  <si>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</si>
  <si>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</si>
  <si>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</si>
  <si>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</si>
  <si>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</si>
  <si>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</si>
  <si>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</si>
  <si>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</si>
  <si>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</si>
  <si>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</si>
  <si>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</si>
  <si>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</si>
  <si>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</si>
  <si>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</si>
  <si>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</si>
  <si>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</si>
  <si>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</si>
  <si>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</si>
  <si>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</si>
  <si>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</si>
  <si>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</si>
  <si>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</si>
  <si>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</si>
  <si>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</si>
  <si>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</si>
  <si>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</si>
  <si>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</si>
  <si>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</si>
  <si>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</si>
  <si>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</si>
  <si>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</si>
  <si>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</si>
  <si>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</si>
  <si>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</si>
  <si>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</si>
  <si>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</si>
  <si>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</si>
  <si>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</si>
  <si>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</si>
  <si>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</si>
  <si>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</si>
  <si>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</si>
  <si>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</si>
  <si>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</si>
  <si>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</si>
  <si>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</si>
  <si>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</si>
  <si>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</si>
  <si>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</si>
  <si>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</si>
  <si>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</si>
  <si>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</si>
  <si>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</si>
  <si>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</si>
  <si>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</si>
  <si>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</si>
  <si>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</si>
  <si>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</si>
  <si>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</si>
  <si>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</si>
  <si>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</si>
  <si>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</si>
  <si>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</si>
  <si>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</si>
  <si>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</si>
  <si>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</si>
  <si>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</si>
  <si>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</si>
  <si>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</si>
  <si>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</si>
  <si>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</si>
  <si>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</si>
  <si>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</si>
  <si>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</si>
  <si>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</si>
  <si>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</si>
  <si>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</si>
  <si>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</si>
  <si>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</si>
  <si>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</si>
  <si>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</si>
  <si>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</si>
  <si>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</si>
  <si>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</si>
  <si>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</si>
  <si>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</si>
  <si>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</si>
  <si>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</si>
  <si>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</si>
  <si>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</si>
  <si>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</si>
  <si>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</si>
  <si>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</si>
  <si>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</si>
  <si>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</si>
  <si>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</si>
  <si>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</si>
  <si>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</si>
  <si>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</si>
  <si>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</si>
  <si>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</si>
  <si>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</si>
  <si>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</si>
  <si>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</si>
  <si>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</si>
  <si>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</si>
  <si>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</si>
  <si>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</si>
  <si>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</si>
  <si>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</si>
  <si>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</si>
  <si>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</si>
  <si>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</si>
  <si>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</si>
  <si>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</si>
  <si>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</si>
  <si>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</si>
  <si>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</si>
  <si>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</si>
  <si>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</si>
  <si>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</si>
  <si>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</si>
  <si>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</si>
  <si>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</si>
  <si>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</si>
  <si>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</si>
  <si>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</si>
  <si>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</si>
  <si>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</si>
  <si>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</si>
  <si>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</si>
  <si>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</si>
  <si>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</si>
  <si>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</si>
  <si>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</si>
  <si>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</si>
  <si>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</si>
  <si>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</si>
  <si>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</si>
  <si>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</si>
  <si>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</si>
  <si>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</si>
  <si>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</si>
  <si>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</si>
  <si>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</si>
  <si>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</si>
  <si>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</si>
  <si>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</si>
  <si>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</si>
  <si>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</si>
  <si>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</si>
  <si>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</si>
  <si>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</si>
  <si>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</si>
  <si>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</si>
  <si>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</si>
  <si>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</si>
  <si>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</si>
  <si>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</si>
  <si>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</si>
  <si>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</si>
  <si>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</si>
  <si>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</si>
  <si>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</si>
  <si>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</si>
  <si>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</si>
  <si>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</si>
  <si>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</si>
  <si>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</si>
  <si>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</si>
  <si>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</si>
  <si>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</si>
  <si>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</si>
  <si>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</si>
  <si>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</si>
  <si>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</si>
  <si>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</si>
  <si>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</si>
  <si>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</si>
  <si>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</si>
  <si>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</si>
  <si>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</si>
  <si>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</si>
  <si>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</si>
  <si>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</si>
  <si>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</si>
  <si>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</si>
  <si>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</si>
  <si>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</si>
  <si>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</si>
  <si>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</si>
  <si>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</si>
  <si>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</si>
  <si>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</si>
  <si>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</si>
  <si>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</si>
  <si>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</si>
  <si>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</si>
  <si>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</si>
  <si>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</si>
  <si>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</si>
  <si>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</si>
  <si>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</si>
  <si>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</si>
  <si>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</si>
  <si>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</si>
  <si>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</si>
  <si>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</si>
  <si>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</si>
  <si>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</si>
  <si>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</si>
  <si>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</si>
  <si>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</si>
  <si>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</si>
  <si>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</si>
  <si>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</si>
  <si>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</si>
  <si>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</si>
  <si>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</si>
  <si>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</si>
  <si>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</si>
  <si>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</si>
  <si>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</si>
  <si>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</si>
  <si>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</si>
  <si>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</si>
  <si>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</si>
  <si>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</si>
  <si>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</si>
  <si>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</si>
  <si>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</si>
  <si>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</si>
  <si>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</si>
  <si>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</si>
  <si>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</si>
  <si>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</si>
  <si>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</si>
  <si>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</si>
  <si>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</si>
  <si>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</si>
  <si>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</si>
  <si>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</si>
  <si>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</si>
  <si>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</si>
  <si>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</si>
  <si>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</si>
  <si>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</si>
  <si>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</si>
  <si>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</si>
  <si>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</si>
  <si>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</si>
  <si>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</si>
  <si>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</si>
  <si>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</si>
  <si>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</si>
  <si>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</si>
  <si>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</si>
  <si>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</si>
  <si>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</si>
  <si>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</si>
  <si>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</si>
  <si>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</si>
  <si>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</si>
  <si>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</si>
  <si>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</si>
  <si>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</si>
  <si>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</si>
  <si>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</si>
  <si>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</si>
  <si>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</si>
  <si>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</si>
  <si>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</si>
  <si>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</si>
  <si>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</si>
  <si>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</si>
  <si>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</si>
  <si>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</si>
  <si>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</si>
  <si>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</si>
  <si>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</si>
  <si>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</si>
  <si>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</si>
  <si>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</si>
  <si>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</si>
  <si>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</si>
  <si>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</si>
  <si>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</si>
  <si>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</si>
  <si>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</si>
  <si>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</si>
  <si>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</si>
  <si>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</si>
  <si>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</si>
  <si>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</si>
  <si>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</si>
  <si>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</si>
  <si>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</si>
  <si>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</si>
  <si>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</si>
  <si>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</si>
  <si>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</si>
  <si>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</si>
  <si>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</si>
  <si>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</si>
  <si>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</si>
  <si>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</si>
  <si>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</si>
  <si>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</si>
  <si>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</si>
  <si>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</si>
  <si>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</si>
  <si>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</si>
  <si>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</si>
  <si>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</si>
  <si>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</si>
  <si>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</si>
  <si>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</si>
  <si>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</si>
  <si>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</si>
  <si>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</si>
  <si>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</si>
  <si>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</si>
  <si>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</si>
  <si>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</si>
  <si>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</si>
  <si>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</si>
  <si>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</si>
  <si>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</si>
  <si>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</si>
  <si>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</si>
  <si>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</si>
  <si>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</si>
  <si>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</si>
  <si>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</si>
  <si>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</si>
  <si>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</si>
  <si>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</si>
  <si>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</si>
  <si>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</si>
  <si>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</si>
  <si>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</si>
  <si>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</si>
  <si>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</si>
  <si>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</si>
  <si>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</si>
  <si>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</si>
  <si>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</si>
  <si>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</si>
  <si>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</si>
  <si>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</si>
  <si>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</si>
  <si>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</si>
  <si>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</si>
  <si>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</si>
  <si>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</si>
  <si>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</si>
  <si>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</si>
  <si>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</si>
  <si>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</si>
  <si>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</si>
  <si>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</si>
  <si>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</si>
  <si>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</si>
  <si>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</si>
  <si>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</si>
  <si>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</si>
  <si>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</si>
  <si>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</si>
  <si>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</si>
  <si>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</si>
  <si>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</si>
  <si>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</si>
  <si>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</si>
  <si>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</si>
  <si>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</si>
  <si>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</si>
  <si>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</si>
  <si>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</si>
  <si>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</si>
  <si>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</si>
  <si>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</si>
  <si>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</si>
  <si>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</si>
  <si>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</si>
  <si>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</si>
  <si>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</si>
  <si>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</si>
  <si>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</si>
  <si>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</si>
  <si>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</si>
  <si>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</si>
  <si>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</si>
  <si>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</si>
  <si>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</si>
  <si>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</si>
  <si>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</si>
  <si>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</si>
  <si>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</si>
  <si>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</si>
  <si>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</si>
  <si>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</si>
  <si>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</si>
  <si>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</si>
  <si>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</si>
  <si>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</si>
  <si>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</si>
  <si>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</si>
  <si>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</si>
  <si>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</si>
  <si>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</si>
  <si>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</si>
  <si>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</si>
  <si>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</si>
  <si>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</si>
  <si>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</si>
  <si>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</si>
  <si>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</si>
  <si>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</si>
  <si>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</si>
  <si>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</si>
  <si>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</si>
  <si>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</si>
  <si>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</si>
  <si>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</si>
  <si>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</si>
  <si>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</si>
  <si>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</si>
  <si>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</si>
  <si>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</si>
  <si>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</si>
  <si>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</si>
  <si>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</si>
  <si>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</si>
  <si>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</si>
  <si>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</si>
  <si>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</si>
  <si>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</si>
  <si>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</si>
  <si>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</si>
  <si>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</si>
  <si>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</si>
  <si>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</si>
  <si>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</si>
  <si>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</si>
  <si>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</si>
  <si>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</si>
  <si>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</si>
  <si>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</si>
  <si>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</si>
  <si>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</si>
  <si>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</si>
  <si>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</si>
  <si>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</si>
  <si>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</si>
  <si>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</si>
  <si>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</si>
  <si>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</si>
  <si>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</si>
  <si>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</si>
  <si>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</si>
  <si>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</si>
  <si>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</si>
  <si>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</si>
  <si>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</si>
  <si>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</si>
  <si>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</si>
  <si>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</si>
  <si>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</si>
  <si>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</si>
  <si>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</si>
  <si>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</si>
  <si>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</si>
  <si>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</si>
  <si>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</si>
  <si>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</si>
  <si>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</si>
  <si>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</si>
  <si>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</si>
  <si>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</si>
  <si>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</si>
  <si>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</si>
  <si>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</si>
  <si>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</si>
  <si>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</si>
  <si>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</si>
  <si>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</si>
  <si>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</si>
  <si>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</si>
  <si>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</si>
  <si>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</si>
  <si>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</si>
  <si>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</si>
  <si>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</si>
  <si>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</si>
  <si>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</si>
  <si>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</si>
  <si>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</si>
  <si>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</si>
  <si>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</si>
  <si>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</si>
  <si>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</si>
  <si>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</si>
  <si>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</si>
  <si>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</si>
  <si>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</si>
  <si>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</si>
  <si>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</si>
  <si>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</si>
  <si>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</si>
  <si>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</si>
  <si>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</si>
  <si>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</si>
  <si>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</si>
  <si>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</si>
  <si>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</si>
  <si>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</si>
  <si>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</si>
  <si>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</si>
  <si>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</si>
  <si>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</si>
  <si>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</si>
  <si>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</si>
  <si>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</si>
  <si>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</si>
  <si>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</si>
  <si>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</si>
  <si>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</si>
  <si>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</si>
  <si>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</si>
  <si>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</si>
  <si>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</si>
  <si>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</si>
  <si>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</si>
  <si>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</si>
  <si>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</si>
  <si>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</si>
  <si>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</si>
  <si>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</si>
  <si>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</si>
  <si>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</si>
  <si>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</si>
  <si>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</si>
  <si>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</si>
  <si>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</si>
  <si>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</si>
  <si>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</si>
  <si>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</si>
  <si>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</si>
  <si>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</si>
  <si>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</si>
  <si>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</si>
  <si>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</si>
  <si>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</si>
  <si>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</si>
  <si>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</si>
  <si>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</si>
  <si>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</si>
  <si>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</si>
  <si>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</si>
  <si>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</si>
  <si>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</si>
  <si>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</si>
  <si>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</si>
  <si>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</si>
  <si>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</si>
  <si>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</si>
  <si>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</si>
  <si>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</si>
  <si>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</si>
  <si>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</si>
  <si>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</si>
  <si>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</si>
  <si>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</si>
  <si>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</si>
  <si>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</si>
  <si>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</si>
  <si>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</si>
  <si>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</si>
  <si>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</si>
  <si>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</si>
  <si>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</si>
  <si>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</si>
  <si>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</si>
  <si>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</si>
  <si>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</si>
  <si>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</si>
  <si>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</si>
  <si>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</si>
  <si>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</si>
  <si>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</si>
  <si>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</si>
  <si>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</si>
  <si>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</si>
  <si>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</si>
  <si>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</si>
  <si>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</si>
  <si>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</si>
  <si>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</si>
  <si>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</si>
  <si>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</si>
  <si>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</si>
  <si>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</si>
  <si>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</si>
  <si>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</si>
  <si>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</si>
  <si>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</si>
  <si>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</si>
  <si>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</si>
  <si>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</si>
  <si>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</si>
  <si>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</si>
  <si>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</si>
  <si>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</si>
  <si>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</si>
  <si>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</si>
  <si>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</si>
  <si>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</si>
  <si>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</si>
  <si>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</si>
  <si>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</si>
  <si>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</si>
  <si>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</si>
  <si>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</si>
  <si>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</si>
  <si>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</si>
  <si>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</si>
  <si>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</si>
  <si>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</si>
  <si>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</si>
  <si>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</si>
  <si>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</si>
  <si>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</si>
  <si>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</si>
  <si>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</si>
  <si>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</si>
  <si>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</si>
  <si>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</si>
  <si>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</si>
  <si>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</si>
  <si>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</si>
  <si>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</si>
  <si>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</si>
  <si>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</si>
  <si>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</si>
  <si>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</si>
  <si>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</si>
  <si>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</si>
  <si>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</si>
  <si>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</si>
  <si>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</si>
  <si>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</si>
  <si>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</si>
  <si>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</si>
  <si>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</si>
  <si>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</si>
  <si>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</si>
  <si>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</si>
  <si>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</si>
  <si>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</si>
  <si>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</si>
  <si>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</si>
  <si>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</si>
  <si>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</si>
  <si>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</si>
  <si>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</si>
  <si>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</si>
  <si>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</si>
  <si>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</si>
  <si>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</si>
  <si>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</si>
  <si>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</si>
  <si>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</si>
  <si>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</si>
  <si>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</si>
  <si>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</si>
  <si>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</si>
  <si>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</si>
  <si>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</si>
  <si>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</si>
  <si>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</si>
  <si>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</si>
  <si>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</si>
  <si>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</si>
  <si>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</si>
  <si>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</si>
  <si>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</si>
  <si>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</si>
  <si>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</si>
  <si>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</si>
  <si>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</si>
  <si>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</si>
  <si>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</si>
  <si>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</si>
  <si>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</si>
  <si>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</si>
  <si>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</si>
  <si>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</si>
  <si>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</si>
  <si>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</si>
  <si>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</si>
  <si>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</si>
  <si>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</si>
  <si>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</si>
  <si>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</si>
  <si>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</si>
  <si>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</si>
  <si>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</si>
  <si>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</si>
  <si>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</si>
  <si>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</si>
  <si>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</si>
  <si>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</si>
  <si>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</si>
  <si>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</si>
  <si>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</si>
  <si>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</si>
  <si>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</si>
  <si>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</si>
  <si>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</si>
  <si>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</si>
  <si>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</si>
  <si>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</si>
  <si>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</si>
  <si>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</si>
  <si>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</si>
  <si>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</si>
  <si>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</si>
  <si>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</si>
  <si>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</si>
  <si>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</si>
  <si>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</si>
  <si>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</si>
  <si>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</si>
  <si>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</si>
  <si>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</si>
  <si>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</si>
  <si>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</si>
  <si>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</si>
  <si>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</si>
  <si>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</si>
  <si>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</si>
  <si>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</si>
  <si>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</si>
  <si>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</si>
  <si>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</si>
  <si>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</si>
  <si>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</si>
  <si>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</si>
  <si>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</si>
  <si>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</si>
  <si>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</si>
  <si>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</si>
  <si>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</si>
  <si>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</si>
  <si>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</si>
  <si>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</si>
  <si>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</si>
  <si>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</si>
  <si>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</si>
  <si>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</si>
  <si>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</si>
  <si>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</si>
  <si>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</si>
  <si>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</si>
  <si>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</si>
  <si>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</si>
  <si>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</si>
  <si>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</si>
  <si>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</si>
  <si>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</si>
  <si>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</si>
  <si>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</si>
  <si>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</si>
  <si>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</si>
  <si>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</si>
  <si>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</si>
  <si>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</si>
  <si>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</si>
  <si>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</si>
  <si>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</si>
  <si>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</si>
  <si>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</si>
  <si>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</si>
  <si>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</si>
  <si>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</si>
  <si>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</si>
  <si>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</si>
  <si>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</si>
  <si>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</si>
  <si>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</si>
  <si>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</si>
  <si>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</si>
  <si>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</si>
  <si>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</si>
  <si>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</si>
  <si>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</si>
  <si>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</si>
  <si>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</si>
  <si>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</si>
  <si>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</si>
  <si>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</si>
  <si>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</si>
  <si>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</si>
  <si>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</si>
  <si>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</si>
  <si>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</si>
  <si>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</si>
  <si>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</si>
  <si>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</si>
  <si>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</si>
  <si>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</si>
  <si>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</si>
  <si>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</si>
  <si>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</si>
  <si>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</si>
  <si>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</si>
  <si>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</si>
  <si>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</si>
  <si>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</si>
  <si>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</si>
  <si>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</si>
  <si>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</si>
  <si>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</si>
  <si>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</si>
  <si>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</si>
  <si>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</si>
  <si>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</si>
  <si>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</si>
  <si>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</si>
  <si>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</si>
  <si>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</si>
  <si>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</si>
  <si>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</si>
  <si>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</si>
  <si>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</si>
  <si>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</si>
  <si>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</si>
  <si>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</si>
  <si>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</si>
  <si>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</si>
  <si>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</si>
  <si>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</si>
  <si>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</si>
  <si>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</si>
  <si>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</si>
  <si>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</si>
  <si>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</si>
  <si>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</si>
  <si>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</si>
  <si>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</si>
  <si>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</si>
  <si>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</si>
  <si>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</si>
  <si>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</si>
  <si>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</si>
  <si>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</si>
  <si>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</si>
  <si>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</si>
  <si>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</si>
  <si>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</si>
  <si>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</si>
  <si>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</si>
  <si>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</si>
  <si>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</si>
  <si>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</si>
  <si>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</si>
  <si>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</si>
  <si>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</si>
  <si>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</si>
  <si>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</si>
  <si>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</si>
  <si>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</si>
  <si>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</si>
  <si>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</si>
  <si>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</si>
  <si>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</si>
  <si>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</si>
  <si>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</si>
  <si>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</si>
  <si>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</si>
  <si>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</si>
  <si>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</si>
  <si>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</si>
  <si>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</si>
  <si>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</si>
  <si>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</si>
  <si>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</si>
  <si>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</si>
  <si>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</si>
  <si>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</si>
  <si>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</si>
  <si>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</si>
  <si>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</si>
  <si>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</si>
  <si>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</si>
  <si>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</si>
  <si>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</si>
  <si>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</si>
  <si>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</si>
  <si>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</si>
  <si>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</si>
  <si>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</si>
  <si>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</si>
  <si>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</si>
  <si>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</si>
  <si>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</si>
  <si>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</si>
  <si>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</si>
  <si>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</si>
  <si>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</si>
  <si>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</si>
  <si>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</si>
  <si>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</si>
  <si>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</si>
  <si>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</si>
  <si>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</si>
  <si>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</si>
  <si>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</si>
  <si>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</si>
  <si>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</si>
  <si>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</si>
  <si>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</si>
  <si>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</si>
  <si>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</si>
  <si>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</si>
  <si>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</si>
  <si>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</si>
  <si>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</si>
  <si>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</si>
  <si>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</si>
  <si>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</si>
  <si>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</si>
  <si>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</si>
  <si>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</si>
  <si>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</si>
  <si>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</si>
  <si>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</si>
  <si>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</si>
  <si>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</si>
  <si>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</si>
  <si>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</si>
  <si>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</si>
  <si>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</si>
  <si>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</si>
  <si>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</si>
  <si>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</si>
  <si>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</si>
  <si>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</si>
  <si>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</si>
  <si>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</si>
  <si>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</si>
  <si>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</si>
  <si>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</si>
  <si>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</si>
  <si>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</si>
  <si>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</si>
  <si>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</si>
  <si>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</si>
  <si>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</si>
  <si>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</si>
  <si>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</si>
  <si>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</si>
  <si>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</si>
  <si>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</si>
  <si>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</si>
  <si>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</si>
  <si>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</si>
  <si>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</si>
  <si>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</si>
  <si>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</si>
  <si>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</si>
  <si>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</si>
  <si>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</si>
  <si>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</si>
  <si>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</si>
  <si>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</si>
  <si>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</si>
  <si>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</si>
  <si>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</si>
  <si>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</si>
  <si>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</si>
  <si>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</si>
  <si>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</si>
  <si>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</si>
  <si>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</si>
  <si>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</si>
  <si>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</si>
  <si>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</si>
  <si>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</si>
  <si>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</si>
  <si>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</si>
  <si>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</si>
  <si>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</si>
  <si>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</si>
  <si>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</si>
  <si>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</si>
  <si>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</si>
  <si>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</si>
  <si>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</si>
  <si>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</si>
  <si>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</si>
  <si>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</si>
  <si>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</si>
  <si>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</si>
  <si>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</si>
  <si>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</si>
  <si>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</si>
  <si>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</si>
  <si>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</si>
  <si>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</si>
  <si>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</si>
  <si>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</si>
  <si>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</si>
  <si>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</si>
  <si>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</si>
  <si>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</si>
  <si>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</si>
  <si>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</si>
  <si>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</si>
  <si>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</si>
  <si>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</si>
  <si>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</si>
  <si>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</si>
  <si>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</si>
  <si>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</si>
  <si>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</si>
  <si>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</si>
  <si>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</si>
  <si>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</si>
  <si>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</si>
  <si>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</si>
  <si>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</si>
  <si>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</si>
  <si>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</si>
  <si>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</si>
  <si>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</si>
  <si>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</si>
  <si>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</si>
  <si>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</si>
  <si>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</si>
  <si>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</si>
  <si>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</si>
  <si>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</si>
  <si>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</si>
  <si>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</si>
  <si>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</si>
  <si>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</si>
  <si>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</si>
  <si>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</si>
  <si>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</si>
  <si>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</si>
  <si>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</si>
  <si>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</si>
  <si>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</si>
  <si>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</si>
  <si>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</si>
  <si>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</si>
  <si>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</si>
  <si>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</si>
  <si>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</si>
  <si>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</si>
  <si>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</si>
  <si>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</si>
  <si>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</si>
  <si>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</si>
  <si>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</si>
  <si>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</si>
  <si>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</si>
  <si>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</si>
  <si>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</si>
  <si>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</si>
  <si>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</si>
  <si>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</si>
  <si>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</si>
  <si>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</si>
  <si>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</si>
  <si>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</si>
  <si>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</si>
  <si>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</si>
  <si>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</si>
  <si>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</si>
  <si>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</si>
  <si>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</si>
  <si>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</si>
  <si>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</si>
  <si>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</si>
  <si>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</si>
  <si>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</si>
  <si>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</si>
  <si>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</si>
  <si>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</si>
  <si>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</si>
  <si>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</si>
  <si>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</si>
  <si>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</si>
  <si>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</si>
  <si>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</si>
  <si>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</si>
  <si>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</si>
  <si>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</si>
  <si>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</si>
  <si>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</si>
  <si>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</si>
  <si>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</si>
  <si>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</si>
  <si>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</si>
  <si>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</si>
  <si>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</si>
  <si>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</si>
  <si>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</si>
  <si>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</si>
  <si>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</si>
  <si>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</si>
  <si>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</si>
  <si>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</si>
  <si>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</si>
  <si>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</si>
  <si>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</si>
  <si>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</si>
  <si>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</si>
  <si>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</si>
  <si>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</si>
  <si>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</si>
  <si>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</si>
  <si>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</si>
  <si>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</si>
  <si>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</si>
  <si>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</si>
  <si>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</si>
  <si>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</si>
  <si>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</si>
  <si>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</si>
  <si>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</si>
  <si>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</si>
  <si>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</si>
  <si>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</si>
  <si>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</si>
  <si>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</si>
  <si>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</si>
  <si>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</si>
  <si>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</si>
  <si>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</si>
  <si>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</si>
  <si>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</si>
  <si>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</si>
  <si>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</si>
  <si>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</si>
  <si>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</si>
  <si>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</si>
  <si>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</si>
  <si>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</si>
  <si>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</si>
  <si>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</si>
  <si>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</si>
  <si>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</si>
  <si>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</si>
  <si>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</si>
  <si>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</si>
  <si>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</si>
  <si>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</si>
  <si>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</si>
  <si>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</si>
  <si>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</si>
  <si>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</si>
  <si>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</si>
  <si>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</si>
  <si>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</si>
  <si>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</si>
  <si>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</si>
  <si>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</si>
  <si>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</si>
  <si>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</si>
  <si>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</si>
  <si>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</si>
  <si>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</si>
  <si>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</si>
  <si>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</si>
  <si>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</si>
  <si>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</si>
  <si>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</si>
  <si>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</si>
  <si>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</si>
  <si>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</si>
  <si>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</si>
  <si>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</si>
  <si>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</si>
  <si>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</si>
  <si>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</si>
  <si>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</si>
  <si>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</si>
  <si>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</si>
  <si>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</si>
  <si>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</si>
  <si>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</si>
  <si>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</si>
  <si>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</si>
  <si>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</si>
  <si>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</si>
  <si>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</si>
  <si>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</si>
  <si>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</si>
  <si>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</si>
  <si>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</si>
  <si>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</si>
  <si>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</si>
  <si>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</si>
  <si>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</si>
  <si>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</si>
  <si>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</si>
  <si>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</si>
  <si>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</si>
  <si>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</si>
  <si>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</si>
  <si>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</si>
  <si>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</si>
  <si>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</si>
  <si>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</si>
  <si>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</si>
  <si>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</si>
  <si>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</si>
  <si>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</si>
  <si>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</si>
  <si>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</si>
  <si>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</si>
  <si>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</si>
  <si>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</si>
  <si>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</si>
  <si>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</si>
  <si>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</si>
  <si>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</si>
  <si>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</si>
  <si>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</si>
  <si>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</si>
  <si>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</si>
  <si>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</si>
  <si>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</si>
  <si>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</si>
  <si>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</si>
  <si>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</si>
  <si>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</si>
  <si>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</si>
  <si>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</si>
  <si>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</si>
  <si>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</si>
  <si>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</si>
  <si>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</si>
  <si>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</si>
  <si>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</si>
  <si>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</si>
  <si>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</si>
  <si>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</si>
  <si>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</si>
  <si>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</si>
  <si>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</si>
  <si>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</si>
  <si>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</si>
  <si>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</si>
  <si>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</si>
  <si>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</si>
  <si>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</si>
  <si>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</si>
  <si>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</si>
  <si>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</si>
  <si>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</si>
  <si>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</si>
  <si>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</si>
  <si>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</si>
  <si>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</si>
  <si>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</si>
  <si>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</si>
  <si>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</si>
  <si>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</si>
  <si>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</si>
  <si>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</si>
  <si>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</si>
  <si>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</si>
  <si>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</si>
  <si>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</si>
  <si>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</si>
  <si>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</si>
  <si>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</si>
  <si>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</si>
  <si>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</si>
  <si>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</si>
  <si>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</si>
  <si>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</si>
  <si>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</si>
  <si>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</si>
  <si>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</si>
  <si>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</si>
  <si>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</si>
  <si>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</si>
  <si>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</si>
  <si>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</si>
  <si>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</si>
  <si>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</si>
  <si>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</si>
  <si>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</si>
  <si>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</si>
  <si>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</si>
  <si>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</si>
  <si>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</si>
  <si>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</si>
  <si>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</si>
  <si>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</si>
  <si>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</si>
  <si>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</si>
  <si>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</si>
  <si>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</si>
  <si>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</si>
  <si>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</si>
  <si>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</si>
  <si>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</si>
  <si>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</si>
  <si>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</si>
  <si>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</si>
  <si>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</si>
  <si>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</si>
  <si>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</si>
  <si>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</si>
  <si>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</si>
  <si>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</si>
  <si>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</si>
  <si>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</si>
  <si>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</si>
  <si>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</si>
  <si>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</si>
  <si>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</si>
  <si>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</si>
  <si>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</si>
  <si>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</si>
  <si>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</si>
  <si>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</si>
  <si>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</si>
  <si>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</si>
  <si>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</si>
  <si>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</si>
  <si>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</si>
  <si>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</si>
  <si>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</si>
  <si>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</si>
  <si>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</si>
  <si>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</si>
  <si>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</si>
  <si>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</si>
  <si>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</si>
  <si>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</si>
  <si>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</si>
  <si>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</si>
  <si>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</si>
  <si>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</si>
  <si>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</si>
  <si>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</si>
  <si>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</si>
  <si>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</si>
  <si>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</si>
  <si>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</si>
  <si>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</si>
  <si>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</si>
  <si>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</si>
  <si>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</si>
  <si>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</si>
  <si>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</si>
  <si>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</si>
  <si>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</si>
  <si>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</si>
  <si>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</si>
  <si>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</si>
  <si>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</si>
  <si>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</si>
  <si>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</si>
  <si>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</si>
  <si>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</si>
  <si>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</si>
  <si>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</si>
  <si>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</si>
  <si>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</si>
  <si>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</si>
  <si>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</si>
  <si>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</si>
  <si>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</si>
  <si>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</si>
  <si>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</si>
  <si>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</si>
  <si>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</si>
  <si>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</si>
  <si>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</si>
  <si>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</si>
  <si>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</si>
  <si>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</si>
  <si>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</si>
  <si>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</si>
  <si>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</si>
  <si>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</si>
  <si>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</si>
  <si>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</si>
  <si>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</si>
  <si>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</si>
  <si>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</si>
  <si>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</si>
  <si>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</si>
  <si>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</si>
  <si>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</si>
  <si>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</si>
  <si>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</si>
  <si>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</si>
  <si>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</si>
  <si>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</si>
  <si>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</si>
  <si>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</si>
  <si>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</si>
  <si>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</si>
  <si>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</si>
  <si>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</si>
  <si>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</si>
  <si>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</si>
  <si>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</si>
  <si>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</si>
  <si>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</si>
  <si>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</si>
  <si>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</si>
  <si>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</si>
  <si>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</si>
  <si>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</si>
  <si>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</si>
  <si>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</si>
  <si>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</si>
  <si>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</si>
  <si>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</si>
  <si>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</si>
  <si>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</si>
  <si>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</si>
  <si>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</si>
  <si>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</si>
  <si>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</si>
  <si>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</si>
  <si>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</si>
  <si>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</si>
  <si>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</si>
  <si>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</si>
  <si>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</si>
  <si>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</si>
  <si>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</si>
  <si>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</si>
  <si>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</si>
  <si>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</si>
  <si>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</si>
  <si>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</si>
  <si>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</si>
  <si>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</si>
  <si>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</si>
  <si>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</si>
  <si>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</si>
  <si>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</si>
  <si>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</si>
  <si>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</si>
  <si>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</si>
  <si>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</si>
  <si>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</si>
  <si>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</si>
  <si>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</si>
  <si>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</si>
  <si>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</si>
  <si>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</si>
  <si>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</si>
  <si>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</si>
  <si>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</si>
  <si>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</si>
  <si>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</si>
  <si>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</si>
  <si>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</si>
  <si>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</si>
  <si>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</si>
  <si>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</si>
  <si>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</si>
  <si>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</si>
  <si>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</si>
  <si>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</si>
  <si>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</si>
  <si>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</si>
  <si>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</si>
  <si>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</si>
  <si>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</si>
  <si>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</si>
  <si>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</si>
  <si>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</si>
  <si>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</si>
  <si>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</si>
  <si>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</si>
  <si>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</si>
  <si>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</si>
  <si>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</si>
  <si>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</si>
  <si>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</si>
  <si>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</si>
  <si>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</si>
  <si>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</si>
  <si>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</si>
  <si>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</si>
  <si>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</si>
  <si>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</si>
  <si>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</si>
  <si>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</si>
  <si>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</si>
  <si>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</si>
  <si>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</si>
  <si>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</si>
  <si>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</si>
  <si>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</si>
  <si>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</si>
  <si>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</si>
  <si>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</si>
  <si>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</si>
  <si>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</si>
  <si>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</si>
  <si>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</si>
  <si>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</si>
  <si>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</si>
  <si>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</si>
  <si>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</si>
  <si>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</si>
  <si>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</si>
  <si>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</si>
  <si>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</si>
  <si>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</si>
  <si>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</si>
  <si>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</si>
  <si>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</si>
  <si>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</si>
  <si>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</si>
  <si>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</si>
  <si>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</si>
  <si>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</si>
  <si>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</si>
  <si>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</si>
  <si>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</si>
  <si>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</si>
  <si>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</si>
  <si>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</si>
  <si>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</si>
  <si>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</si>
  <si>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</si>
  <si>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</si>
  <si>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</si>
  <si>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</si>
  <si>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</si>
  <si>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</si>
  <si>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</si>
  <si>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</si>
  <si>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</si>
  <si>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</si>
  <si>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</si>
  <si>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</si>
  <si>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</si>
  <si>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</si>
  <si>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</si>
  <si>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</si>
  <si>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</si>
  <si>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</si>
  <si>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</si>
  <si>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</si>
  <si>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</si>
  <si>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</si>
  <si>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</si>
  <si>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</si>
  <si>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</si>
  <si>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</si>
  <si>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</si>
  <si>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</si>
  <si>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</si>
  <si>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</si>
  <si>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</si>
  <si>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</si>
  <si>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</si>
  <si>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</si>
  <si>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</si>
  <si>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</si>
  <si>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</si>
  <si>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</si>
  <si>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</si>
  <si>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</si>
  <si>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</si>
  <si>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</si>
  <si>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</si>
  <si>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</si>
  <si>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</si>
  <si>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</si>
  <si>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</si>
  <si>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</si>
  <si>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</si>
  <si>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</si>
  <si>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</si>
  <si>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</si>
  <si>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</si>
  <si>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</si>
  <si>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</si>
  <si>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</si>
  <si>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</si>
  <si>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</si>
  <si>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</si>
  <si>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</si>
  <si>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</si>
  <si>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</si>
  <si>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</si>
  <si>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</si>
  <si>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</si>
  <si>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</si>
  <si>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</si>
  <si>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</si>
  <si>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</si>
  <si>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</si>
  <si>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</si>
  <si>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</si>
  <si>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</si>
  <si>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</si>
  <si>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</si>
  <si>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</si>
  <si>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</si>
  <si>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</si>
  <si>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</si>
  <si>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</si>
  <si>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</si>
  <si>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</si>
  <si>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</si>
  <si>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</si>
  <si>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</si>
  <si>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</si>
  <si>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</si>
  <si>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</si>
  <si>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</si>
  <si>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</si>
  <si>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</si>
  <si>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</si>
  <si>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</si>
  <si>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</si>
  <si>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</si>
  <si>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</si>
  <si>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</si>
  <si>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</si>
  <si>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</si>
  <si>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</si>
  <si>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</si>
  <si>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</si>
  <si>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</si>
  <si>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</si>
  <si>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</si>
  <si>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</si>
  <si>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</si>
  <si>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</si>
  <si>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</si>
  <si>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</si>
  <si>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</si>
  <si>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</si>
  <si>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</si>
  <si>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</si>
  <si>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</si>
  <si>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</si>
  <si>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</si>
  <si>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</si>
  <si>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</si>
  <si>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</si>
  <si>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</si>
  <si>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</si>
  <si>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</si>
  <si>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</si>
  <si>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</si>
  <si>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</si>
  <si>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</si>
  <si>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</si>
  <si>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</si>
  <si>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</si>
  <si>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</si>
  <si>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</si>
  <si>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</si>
  <si>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</si>
  <si>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</si>
  <si>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</si>
  <si>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</si>
  <si>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</si>
  <si>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</si>
  <si>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</si>
  <si>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</si>
  <si>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</si>
  <si>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</si>
  <si>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</si>
  <si>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</si>
  <si>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</si>
  <si>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</si>
  <si>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</si>
  <si>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</si>
  <si>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</si>
  <si>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</si>
  <si>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</si>
  <si>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</si>
  <si>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</si>
  <si>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</si>
  <si>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</si>
  <si>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</si>
  <si>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</si>
  <si>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</si>
  <si>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</si>
  <si>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</si>
  <si>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</si>
  <si>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</si>
  <si>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</si>
  <si>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</si>
  <si>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</si>
  <si>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</si>
  <si>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</si>
  <si>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</si>
  <si>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</si>
  <si>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</si>
  <si>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</si>
  <si>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</si>
  <si>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</si>
  <si>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</si>
  <si>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</si>
  <si>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</si>
  <si>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</si>
  <si>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</si>
  <si>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</si>
  <si>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</si>
  <si>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</si>
  <si>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</si>
  <si>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</si>
  <si>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</si>
  <si>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</si>
  <si>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</si>
  <si>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</si>
  <si>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</si>
  <si>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</si>
  <si>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</si>
  <si>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</si>
  <si>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</si>
  <si>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</si>
  <si>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</si>
  <si>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</si>
  <si>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</si>
  <si>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</si>
  <si>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</si>
  <si>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</si>
  <si>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</si>
  <si>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</si>
  <si>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</si>
  <si>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</si>
  <si>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</si>
  <si>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</si>
  <si>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</si>
  <si>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</si>
  <si>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</si>
  <si>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</si>
  <si>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</si>
  <si>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</si>
  <si>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</si>
  <si>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</si>
  <si>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</si>
  <si>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</si>
  <si>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</si>
  <si>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</si>
  <si>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</si>
  <si>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</si>
  <si>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</si>
  <si>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</si>
  <si>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</si>
  <si>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</si>
  <si>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</si>
  <si>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</si>
  <si>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</si>
  <si>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</si>
  <si>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</si>
  <si>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</si>
  <si>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</si>
  <si>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</si>
  <si>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</si>
  <si>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</si>
  <si>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</si>
  <si>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</si>
  <si>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</si>
  <si>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</si>
  <si>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</si>
  <si>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</si>
  <si>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</si>
  <si>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</si>
  <si>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</si>
  <si>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</si>
  <si>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</si>
  <si>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</si>
  <si>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</si>
  <si>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</si>
  <si>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</si>
  <si>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</si>
  <si>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</si>
  <si>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</si>
  <si>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</si>
  <si>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</si>
  <si>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</si>
  <si>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</si>
  <si>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</si>
  <si>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</si>
  <si>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</si>
  <si>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</si>
  <si>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</si>
  <si>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</si>
  <si>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</si>
  <si>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</si>
  <si>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</si>
  <si>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</si>
  <si>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</si>
  <si>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</si>
  <si>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</si>
  <si>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</si>
  <si>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</si>
  <si>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</si>
  <si>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</si>
  <si>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</si>
  <si>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</si>
  <si>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</si>
  <si>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</si>
  <si>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</si>
  <si>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</si>
  <si>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</si>
  <si>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</si>
  <si>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</si>
  <si>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</si>
  <si>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</si>
  <si>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</si>
  <si>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</si>
  <si>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</si>
  <si>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</si>
  <si>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</si>
  <si>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</si>
  <si>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</si>
  <si>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</si>
  <si>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</si>
  <si>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</si>
  <si>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</si>
  <si>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</si>
  <si>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</si>
  <si>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</si>
  <si>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</si>
  <si>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</si>
  <si>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</si>
  <si>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</si>
  <si>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</si>
  <si>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</si>
  <si>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</si>
  <si>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</si>
  <si>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</si>
  <si>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</si>
  <si>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</si>
  <si>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</si>
  <si>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</si>
  <si>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</si>
  <si>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</si>
  <si>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</si>
  <si>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</si>
  <si>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</si>
  <si>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</si>
  <si>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</si>
  <si>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</si>
  <si>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</si>
  <si>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</si>
  <si>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</si>
  <si>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</si>
  <si>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</si>
  <si>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</si>
  <si>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</si>
  <si>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</si>
  <si>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</si>
  <si>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</si>
  <si>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</si>
  <si>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</si>
  <si>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</si>
  <si>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</si>
  <si>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</si>
  <si>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</si>
  <si>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</si>
  <si>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</si>
  <si>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</si>
  <si>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</si>
  <si>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</si>
  <si>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</si>
  <si>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</si>
  <si>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</si>
  <si>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</si>
  <si>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</si>
  <si>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</si>
  <si>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</si>
  <si>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</si>
  <si>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</si>
  <si>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</si>
  <si>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</si>
  <si>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</si>
  <si>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</si>
  <si>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</si>
  <si>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</si>
  <si>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</si>
  <si>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</si>
  <si>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</si>
  <si>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</si>
  <si>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</si>
  <si>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</si>
  <si>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</si>
  <si>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</si>
  <si>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</si>
  <si>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</si>
  <si>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</si>
  <si>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</si>
  <si>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</si>
  <si>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</si>
  <si>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</si>
  <si>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</si>
  <si>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</si>
  <si>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</si>
  <si>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</si>
  <si>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</si>
  <si>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</si>
  <si>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</si>
  <si>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</si>
  <si>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</si>
  <si>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</si>
  <si>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</si>
  <si>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</si>
  <si>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</si>
  <si>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</si>
  <si>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</si>
  <si>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</si>
  <si>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</si>
  <si>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</si>
  <si>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</si>
  <si>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</si>
  <si>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</si>
  <si>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</si>
  <si>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</si>
  <si>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</si>
  <si>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</si>
  <si>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</si>
  <si>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</si>
  <si>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</si>
  <si>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</si>
  <si>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</si>
  <si>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</si>
  <si>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</si>
  <si>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</si>
  <si>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</si>
  <si>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</si>
  <si>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</si>
  <si>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</si>
  <si>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</si>
  <si>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</si>
  <si>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</si>
  <si>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</si>
  <si>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</si>
  <si>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</si>
  <si>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</si>
  <si>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</si>
  <si>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</si>
  <si>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</si>
  <si>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</si>
  <si>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</si>
  <si>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</si>
  <si>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</si>
  <si>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</si>
  <si>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</si>
  <si>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</si>
  <si>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</si>
  <si>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</si>
  <si>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</si>
  <si>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</si>
  <si>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</si>
  <si>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</si>
  <si>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</si>
  <si>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</si>
  <si>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</si>
  <si>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</si>
  <si>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</si>
  <si>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</si>
  <si>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</si>
  <si>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</si>
  <si>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</si>
  <si>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</si>
  <si>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</si>
  <si>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</si>
  <si>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</si>
  <si>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</si>
  <si>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</si>
  <si>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</si>
  <si>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</si>
  <si>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</si>
  <si>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</si>
  <si>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</si>
  <si>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</si>
  <si>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</si>
  <si>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</si>
  <si>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</si>
  <si>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</si>
  <si>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</si>
  <si>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</si>
  <si>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</si>
  <si>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</si>
  <si>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</si>
  <si>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</si>
  <si>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</si>
  <si>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</si>
  <si>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</si>
  <si>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</si>
  <si>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</si>
  <si>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</si>
  <si>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</si>
  <si>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</si>
  <si>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</si>
  <si>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</si>
  <si>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</si>
  <si>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</si>
  <si>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</si>
  <si>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</si>
  <si>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</si>
  <si>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</si>
  <si>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</si>
  <si>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</si>
  <si>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</si>
  <si>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</si>
  <si>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</si>
  <si>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</si>
  <si>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</si>
  <si>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</si>
  <si>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</si>
  <si>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</si>
  <si>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</si>
  <si>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</si>
  <si>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</si>
  <si>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</si>
  <si>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</si>
  <si>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</si>
  <si>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</si>
  <si>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</si>
  <si>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</si>
  <si>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</si>
  <si>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</si>
  <si>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</si>
  <si>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</si>
  <si>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</si>
  <si>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</si>
  <si>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</si>
  <si>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</si>
  <si>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</si>
  <si>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</si>
  <si>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</si>
  <si>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</si>
  <si>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</si>
  <si>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</si>
  <si>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</si>
  <si>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</si>
  <si>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</si>
  <si>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</si>
  <si>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</si>
  <si>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</si>
  <si>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</si>
  <si>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</si>
  <si>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</si>
  <si>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</si>
  <si>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</si>
  <si>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</si>
  <si>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</si>
  <si>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</si>
  <si>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</si>
  <si>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</si>
  <si>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</si>
  <si>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</si>
  <si>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</si>
  <si>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</si>
  <si>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</si>
  <si>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</si>
  <si>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</si>
  <si>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</si>
  <si>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</si>
  <si>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</si>
  <si>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</si>
  <si>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</si>
  <si>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</si>
  <si>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</si>
  <si>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</si>
  <si>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</si>
  <si>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</si>
  <si>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</si>
  <si>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</si>
  <si>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</si>
  <si>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</si>
  <si>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</si>
  <si>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</si>
  <si>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</si>
  <si>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</si>
  <si>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</si>
  <si>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</si>
  <si>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</si>
  <si>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</si>
  <si>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</si>
  <si>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</si>
  <si>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</si>
  <si>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</si>
  <si>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</si>
  <si>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</si>
  <si>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</si>
  <si>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</si>
  <si>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</si>
  <si>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</si>
  <si>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</si>
  <si>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</si>
  <si>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</si>
  <si>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</si>
  <si>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</si>
  <si>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</si>
  <si>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</si>
  <si>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</si>
  <si>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</si>
  <si>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</si>
  <si>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</si>
  <si>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</si>
  <si>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</si>
  <si>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</si>
  <si>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</si>
  <si>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</si>
  <si>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</si>
  <si>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</si>
  <si>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</si>
  <si>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</si>
  <si>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</si>
  <si>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</si>
  <si>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</si>
  <si>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</si>
  <si>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</si>
  <si>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</si>
  <si>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</si>
  <si>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</si>
  <si>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</si>
  <si>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</si>
  <si>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</si>
  <si>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</si>
  <si>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</si>
  <si>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</si>
  <si>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</si>
  <si>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</si>
  <si>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</si>
  <si>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</si>
  <si>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</si>
  <si>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</si>
  <si>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</si>
  <si>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</si>
  <si>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</si>
  <si>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</si>
  <si>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</si>
  <si>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</si>
  <si>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</si>
  <si>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</si>
  <si>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</si>
  <si>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</si>
  <si>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</si>
  <si>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</si>
  <si>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</si>
  <si>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</si>
  <si>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</si>
  <si>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</si>
  <si>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</si>
  <si>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</si>
  <si>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</si>
  <si>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</si>
  <si>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</si>
  <si>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</si>
  <si>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</si>
  <si>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</si>
  <si>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</si>
  <si>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</si>
  <si>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</si>
  <si>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</si>
  <si>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</si>
  <si>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</si>
  <si>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</si>
  <si>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</si>
  <si>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</si>
  <si>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</si>
  <si>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</si>
  <si>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</si>
  <si>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</si>
  <si>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</si>
  <si>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</si>
  <si>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</si>
  <si>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</si>
  <si>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</si>
  <si>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</si>
  <si>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</si>
  <si>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</si>
  <si>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</si>
  <si>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</si>
  <si>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</si>
  <si>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</si>
  <si>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</si>
  <si>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</si>
  <si>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</si>
  <si>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</si>
  <si>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</si>
  <si>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</si>
  <si>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</si>
  <si>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</si>
  <si>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</si>
  <si>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</si>
  <si>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</si>
  <si>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</si>
  <si>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</si>
  <si>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</si>
  <si>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</si>
  <si>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</si>
  <si>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</si>
  <si>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</si>
  <si>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</si>
  <si>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</si>
  <si>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</si>
  <si>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</si>
  <si>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</si>
  <si>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</si>
  <si>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</si>
  <si>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</si>
  <si>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</si>
  <si>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</si>
  <si>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</si>
  <si>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</si>
  <si>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</si>
  <si>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</si>
  <si>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</si>
  <si>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</si>
  <si>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</si>
  <si>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</si>
  <si>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</si>
  <si>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</si>
  <si>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</si>
  <si>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</si>
  <si>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</si>
  <si>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</si>
  <si>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</si>
  <si>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</si>
  <si>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</si>
  <si>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</si>
  <si>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</si>
  <si>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</si>
  <si>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</si>
  <si>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</si>
  <si>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</si>
  <si>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</si>
  <si>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</si>
  <si>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</si>
  <si>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</si>
  <si>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</si>
  <si>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</si>
  <si>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</si>
  <si>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</si>
  <si>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</si>
  <si>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</si>
  <si>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</si>
  <si>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</si>
  <si>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</si>
  <si>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</si>
  <si>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</si>
  <si>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</si>
  <si>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</si>
  <si>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</si>
  <si>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</si>
  <si>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</si>
  <si>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</si>
  <si>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</si>
  <si>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</si>
  <si>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</si>
  <si>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</si>
  <si>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</si>
  <si>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</si>
  <si>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</si>
  <si>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</si>
  <si>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</si>
  <si>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</si>
  <si>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</si>
  <si>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</si>
  <si>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</si>
  <si>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</si>
  <si>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</si>
  <si>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</si>
  <si>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</si>
  <si>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</si>
  <si>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</si>
  <si>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</si>
  <si>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</si>
  <si>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</si>
  <si>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</si>
  <si>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</si>
  <si>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</si>
  <si>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</si>
  <si>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</si>
  <si>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</si>
  <si>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</si>
  <si>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</si>
  <si>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</si>
  <si>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</si>
  <si>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</si>
  <si>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</si>
  <si>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</si>
  <si>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</si>
  <si>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</si>
  <si>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</si>
  <si>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</si>
  <si>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</si>
  <si>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</si>
  <si>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</si>
  <si>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</si>
  <si>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</si>
  <si>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</si>
  <si>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</si>
  <si>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</si>
  <si>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</si>
  <si>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</si>
  <si>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</si>
  <si>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</si>
  <si>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</si>
  <si>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</si>
  <si>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</si>
  <si>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</si>
  <si>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</si>
  <si>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</si>
  <si>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</si>
  <si>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</si>
  <si>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</si>
  <si>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</si>
  <si>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</si>
  <si>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</si>
  <si>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</si>
  <si>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</si>
  <si>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</si>
  <si>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</si>
  <si>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</si>
  <si>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</si>
  <si>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</si>
  <si>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</si>
  <si>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</si>
  <si>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</si>
  <si>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</si>
  <si>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</si>
  <si>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</si>
  <si>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</si>
  <si>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</si>
  <si>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</si>
  <si>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</si>
  <si>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</si>
  <si>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</si>
  <si>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</si>
  <si>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</si>
  <si>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</si>
  <si>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</si>
  <si>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</si>
  <si>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</si>
  <si>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</si>
  <si>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</si>
  <si>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</si>
  <si>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</si>
  <si>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</si>
  <si>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</si>
  <si>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</si>
  <si>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</si>
  <si>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</si>
  <si>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</si>
  <si>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</si>
  <si>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</si>
  <si>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</si>
  <si>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</si>
  <si>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</si>
  <si>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</si>
  <si>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</si>
  <si>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</si>
  <si>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</si>
  <si>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</si>
  <si>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</si>
  <si>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</si>
  <si>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</si>
  <si>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</si>
  <si>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</si>
  <si>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</si>
  <si>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</si>
  <si>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</si>
  <si>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</si>
  <si>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</si>
  <si>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</si>
  <si>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</si>
  <si>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</si>
  <si>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</si>
  <si>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</si>
  <si>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</si>
  <si>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</si>
  <si>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</si>
  <si>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</si>
  <si>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</si>
  <si>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</si>
  <si>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</si>
  <si>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</si>
  <si>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</si>
  <si>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</si>
  <si>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</si>
  <si>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</si>
  <si>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</si>
  <si>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</si>
  <si>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</si>
  <si>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</si>
  <si>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</si>
  <si>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</si>
  <si>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</si>
  <si>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</si>
  <si>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</si>
  <si>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</si>
  <si>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</si>
  <si>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</si>
  <si>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</si>
  <si>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</si>
  <si>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</si>
  <si>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</si>
  <si>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</si>
  <si>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</si>
  <si>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</si>
  <si>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</si>
  <si>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</si>
  <si>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</si>
  <si>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</si>
  <si>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</si>
  <si>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</si>
  <si>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</si>
  <si>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</si>
  <si>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</si>
  <si>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</si>
  <si>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</si>
  <si>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</si>
  <si>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</si>
  <si>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</si>
  <si>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</si>
  <si>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</si>
  <si>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</si>
  <si>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</si>
  <si>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</si>
  <si>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</si>
  <si>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</si>
  <si>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</si>
  <si>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</si>
  <si>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</si>
  <si>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</si>
  <si>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</si>
  <si>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</si>
  <si>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</si>
  <si>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</si>
  <si>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</si>
  <si>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</si>
  <si>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</si>
  <si>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</si>
  <si>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</si>
  <si>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</si>
  <si>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</si>
  <si>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</si>
  <si>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</si>
  <si>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</si>
  <si>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</si>
  <si>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</si>
  <si>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</si>
  <si>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</si>
  <si>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</si>
  <si>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</si>
  <si>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</si>
  <si>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</si>
  <si>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</si>
  <si>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</si>
  <si>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</si>
  <si>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</si>
  <si>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</si>
  <si>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</si>
  <si>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</si>
  <si>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</si>
  <si>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</si>
  <si>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</si>
  <si>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</si>
  <si>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</si>
  <si>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</si>
  <si>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</si>
  <si>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</si>
  <si>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</si>
  <si>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</si>
  <si>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</si>
  <si>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</si>
  <si>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</si>
  <si>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</si>
  <si>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</si>
  <si>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</si>
  <si>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</si>
  <si>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</si>
  <si>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</si>
  <si>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</si>
  <si>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</si>
  <si>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</si>
  <si>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</si>
  <si>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</si>
  <si>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</si>
  <si>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</si>
  <si>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</si>
  <si>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</si>
  <si>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</si>
  <si>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</si>
  <si>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</si>
  <si>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</si>
  <si>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</si>
  <si>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</si>
  <si>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</si>
  <si>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</si>
  <si>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</si>
  <si>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</si>
  <si>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</si>
  <si>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</si>
  <si>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</si>
  <si>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</si>
  <si>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</si>
  <si>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</si>
  <si>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</si>
  <si>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</si>
  <si>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</si>
  <si>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</si>
  <si>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</si>
  <si>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</si>
  <si>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</si>
  <si>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</si>
  <si>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</si>
  <si>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</si>
  <si>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</si>
  <si>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</si>
  <si>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</si>
  <si>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</si>
  <si>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</si>
  <si>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</si>
  <si>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</si>
  <si>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</si>
  <si>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</si>
  <si>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</si>
  <si>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</si>
  <si>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</si>
  <si>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</si>
  <si>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</si>
  <si>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</si>
  <si>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</si>
  <si>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</si>
  <si>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</si>
  <si>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</si>
  <si>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</si>
  <si>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</si>
  <si>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</si>
  <si>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</si>
  <si>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</si>
  <si>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</si>
  <si>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</si>
  <si>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</si>
  <si>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</si>
  <si>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</si>
  <si>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</si>
  <si>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</si>
  <si>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</si>
  <si>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</si>
  <si>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</si>
  <si>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</si>
  <si>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</si>
  <si>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</si>
  <si>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</si>
  <si>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</si>
  <si>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</si>
  <si>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</si>
  <si>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</si>
  <si>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</si>
  <si>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</si>
  <si>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</si>
  <si>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</si>
  <si>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</si>
  <si>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</si>
  <si>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</si>
  <si>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</si>
  <si>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</si>
  <si>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</si>
  <si>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</si>
  <si>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</si>
  <si>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</si>
  <si>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</si>
  <si>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</si>
  <si>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</si>
  <si>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</si>
  <si>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</si>
  <si>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</si>
  <si>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</si>
  <si>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</si>
  <si>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</si>
  <si>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</si>
  <si>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</si>
  <si>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</si>
  <si>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</si>
  <si>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</si>
  <si>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</si>
  <si>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</si>
  <si>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</si>
  <si>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</si>
  <si>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</si>
  <si>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</si>
  <si>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</si>
  <si>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</si>
  <si>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</si>
  <si>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</si>
  <si>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</si>
  <si>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</si>
  <si>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</si>
  <si>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</si>
  <si>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</si>
  <si>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</si>
  <si>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</si>
  <si>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</si>
  <si>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</si>
  <si>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</si>
  <si>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</si>
  <si>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</si>
  <si>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</si>
  <si>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</si>
  <si>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</si>
  <si>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</si>
  <si>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</si>
  <si>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</si>
  <si>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</si>
  <si>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</si>
  <si>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</si>
  <si>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</si>
  <si>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</si>
  <si>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</si>
  <si>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</si>
  <si>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</si>
  <si>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</si>
  <si>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</si>
  <si>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</si>
  <si>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</si>
  <si>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</si>
  <si>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</si>
  <si>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</si>
  <si>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</si>
  <si>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</si>
  <si>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</si>
  <si>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</si>
  <si>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</si>
  <si>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</si>
  <si>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</si>
  <si>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</si>
  <si>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</si>
  <si>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</si>
  <si>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</si>
  <si>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</si>
  <si>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</si>
  <si>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</si>
  <si>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</si>
  <si>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</si>
  <si>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</si>
  <si>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</si>
  <si>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</si>
  <si>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</si>
  <si>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</si>
  <si>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</si>
  <si>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</si>
  <si>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</si>
  <si>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</si>
  <si>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</si>
  <si>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</si>
  <si>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</si>
  <si>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</si>
  <si>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</si>
  <si>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</si>
  <si>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</si>
  <si>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</si>
  <si>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</si>
  <si>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</si>
  <si>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</si>
  <si>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</si>
  <si>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</si>
  <si>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</si>
  <si>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</si>
  <si>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</si>
  <si>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</si>
  <si>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</si>
  <si>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</si>
  <si>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</si>
  <si>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</si>
  <si>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</si>
  <si>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</si>
  <si>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</si>
  <si>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</si>
  <si>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</si>
  <si>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</si>
  <si>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</si>
  <si>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</si>
  <si>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</si>
  <si>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</si>
  <si>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</si>
  <si>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</si>
  <si>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</si>
  <si>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</si>
  <si>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</si>
  <si>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</si>
  <si>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</si>
  <si>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</si>
  <si>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</si>
  <si>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</si>
  <si>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</si>
  <si>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</si>
  <si>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</si>
  <si>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</si>
  <si>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</si>
  <si>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</si>
  <si>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</si>
  <si>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</si>
  <si>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</si>
  <si>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</si>
  <si>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</si>
  <si>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</si>
  <si>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</si>
  <si>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</si>
  <si>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</si>
  <si>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</si>
  <si>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</si>
  <si>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</si>
  <si>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</si>
  <si>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</si>
  <si>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</si>
  <si>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</si>
  <si>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</si>
  <si>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</si>
  <si>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</si>
  <si>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</si>
  <si>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</si>
  <si>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</si>
  <si>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</si>
  <si>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</si>
  <si>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</si>
  <si>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</si>
  <si>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</si>
  <si>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</si>
  <si>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</si>
  <si>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</si>
  <si>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</si>
  <si>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</si>
  <si>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</si>
  <si>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</si>
  <si>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</si>
  <si>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</si>
  <si>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</si>
  <si>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</si>
  <si>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</si>
  <si>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</si>
  <si>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</si>
  <si>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</si>
  <si>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</si>
  <si>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</si>
  <si>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</si>
  <si>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</si>
  <si>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</si>
  <si>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</si>
  <si>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</si>
  <si>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</si>
  <si>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</si>
  <si>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</si>
  <si>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</si>
  <si>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</si>
  <si>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</si>
  <si>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</si>
  <si>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</si>
  <si>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</si>
  <si>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</si>
  <si>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</si>
  <si>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</si>
  <si>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</si>
  <si>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</si>
  <si>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</si>
  <si>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</si>
  <si>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</si>
  <si>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</si>
  <si>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</si>
  <si>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</si>
  <si>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</si>
  <si>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</si>
  <si>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</si>
  <si>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</si>
  <si>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</si>
  <si>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</si>
  <si>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</si>
  <si>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</si>
  <si>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</si>
  <si>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</si>
  <si>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</si>
  <si>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</si>
  <si>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</si>
  <si>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</si>
  <si>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</si>
  <si>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</si>
  <si>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</si>
  <si>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</si>
  <si>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</si>
  <si>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</si>
  <si>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</si>
  <si>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</si>
  <si>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</si>
  <si>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</si>
  <si>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</si>
  <si>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</si>
  <si>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</si>
  <si>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</si>
  <si>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</si>
  <si>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</si>
  <si>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</si>
  <si>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</si>
  <si>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</si>
  <si>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</si>
  <si>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</si>
  <si>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</si>
  <si>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</si>
  <si>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</si>
  <si>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</si>
  <si>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</si>
  <si>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</si>
  <si>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</si>
  <si>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</si>
  <si>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</si>
  <si>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</si>
  <si>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</si>
  <si>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</si>
  <si>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</si>
  <si>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</si>
  <si>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</si>
  <si>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</si>
  <si>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</si>
  <si>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</si>
  <si>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</si>
  <si>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</si>
  <si>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</si>
  <si>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</si>
  <si>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</si>
  <si>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</si>
  <si>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</si>
  <si>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</si>
  <si>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</si>
  <si>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</si>
  <si>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</si>
  <si>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</si>
  <si>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</si>
  <si>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</si>
  <si>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</si>
  <si>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</si>
  <si>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</si>
  <si>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</si>
  <si>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</si>
  <si>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</si>
  <si>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</si>
  <si>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</si>
  <si>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</si>
  <si>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</si>
  <si>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</si>
  <si>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</si>
  <si>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</si>
  <si>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</si>
  <si>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</si>
  <si>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</si>
  <si>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</si>
  <si>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</si>
  <si>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</si>
  <si>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</si>
  <si>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</si>
  <si>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</si>
  <si>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</si>
  <si>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</si>
  <si>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</si>
  <si>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</si>
  <si>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</si>
  <si>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</si>
  <si>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</si>
  <si>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</si>
  <si>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</si>
  <si>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</si>
  <si>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</si>
  <si>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</si>
  <si>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</si>
  <si>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</si>
  <si>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</si>
  <si>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</si>
  <si>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</si>
  <si>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</si>
  <si>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</si>
  <si>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</si>
  <si>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</si>
  <si>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</si>
  <si>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</si>
  <si>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</si>
  <si>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</si>
  <si>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</si>
  <si>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</si>
  <si>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</si>
  <si>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</si>
  <si>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</si>
  <si>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</si>
  <si>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</si>
  <si>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</si>
  <si>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</si>
  <si>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</si>
  <si>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</si>
  <si>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</si>
  <si>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</si>
  <si>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</si>
  <si>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</si>
  <si>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</si>
  <si>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</si>
  <si>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</si>
  <si>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</si>
  <si>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</si>
  <si>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</si>
  <si>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</si>
  <si>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</si>
  <si>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</si>
  <si>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</si>
  <si>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</si>
  <si>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</si>
  <si>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</si>
  <si>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</si>
  <si>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</si>
  <si>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</si>
  <si>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</si>
  <si>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</si>
  <si>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</si>
  <si>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</si>
  <si>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</si>
  <si>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</si>
  <si>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</si>
  <si>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</si>
  <si>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</si>
  <si>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</si>
  <si>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</si>
  <si>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</si>
  <si>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</si>
  <si>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</si>
  <si>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</si>
  <si>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</si>
  <si>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</si>
  <si>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</si>
  <si>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</si>
  <si>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</si>
  <si>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</si>
  <si>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</si>
  <si>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</si>
  <si>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</si>
  <si>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</si>
  <si>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</si>
  <si>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</si>
  <si>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</si>
  <si>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</si>
  <si>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</si>
  <si>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</si>
  <si>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</si>
  <si>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</si>
  <si>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</si>
  <si>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</si>
  <si>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</si>
  <si>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</si>
  <si>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</si>
  <si>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</si>
  <si>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</si>
  <si>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</si>
  <si>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</si>
  <si>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</si>
  <si>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</si>
  <si>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</si>
  <si>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</si>
  <si>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</si>
  <si>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</si>
  <si>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</si>
  <si>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</si>
  <si>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</si>
  <si>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</si>
  <si>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</si>
  <si>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</si>
  <si>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</si>
  <si>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</si>
  <si>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</si>
  <si>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</si>
  <si>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</si>
  <si>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</si>
  <si>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</si>
  <si>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</si>
  <si>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</si>
  <si>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</si>
  <si>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</si>
  <si>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</si>
  <si>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</si>
  <si>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</si>
  <si>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</si>
  <si>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</si>
  <si>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</si>
  <si>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</si>
  <si>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</si>
  <si>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</si>
  <si>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</si>
  <si>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</si>
  <si>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</si>
  <si>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</si>
  <si>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</si>
  <si>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</si>
  <si>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</si>
  <si>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</si>
  <si>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</si>
  <si>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</si>
  <si>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</si>
  <si>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</si>
  <si>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</si>
  <si>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</si>
  <si>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</si>
  <si>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</si>
  <si>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</si>
  <si>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</si>
  <si>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</si>
  <si>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</si>
  <si>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</si>
  <si>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</si>
  <si>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</si>
  <si>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</si>
  <si>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</si>
  <si>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</si>
  <si>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</si>
  <si>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</si>
  <si>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</si>
  <si>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</si>
  <si>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</si>
  <si>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</si>
  <si>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</si>
  <si>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</si>
  <si>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</si>
  <si>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</si>
  <si>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</si>
  <si>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</si>
  <si>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</si>
  <si>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</si>
  <si>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</si>
  <si>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</si>
  <si>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</si>
  <si>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</si>
  <si>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</si>
  <si>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</si>
  <si>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</si>
  <si>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</si>
  <si>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</si>
  <si>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</si>
  <si>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</si>
  <si>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</si>
  <si>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</si>
  <si>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</si>
  <si>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</si>
  <si>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</si>
  <si>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</si>
  <si>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</si>
  <si>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</si>
  <si>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</si>
  <si>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</si>
  <si>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</si>
  <si>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</si>
  <si>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</si>
  <si>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</si>
  <si>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</si>
  <si>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</si>
  <si>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</si>
  <si>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</si>
  <si>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</si>
  <si>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</si>
  <si>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</si>
  <si>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</si>
  <si>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</si>
  <si>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</si>
  <si>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</si>
  <si>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</si>
  <si>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</si>
  <si>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</si>
  <si>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</si>
  <si>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</si>
  <si>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</si>
  <si>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</si>
  <si>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</si>
  <si>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</si>
  <si>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</si>
  <si>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</si>
  <si>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</si>
  <si>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</si>
  <si>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</si>
  <si>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</si>
  <si>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</si>
  <si>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</si>
  <si>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</si>
  <si>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</si>
  <si>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</si>
  <si>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</si>
  <si>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</si>
  <si>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</si>
  <si>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</si>
  <si>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</si>
  <si>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</si>
  <si>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</si>
  <si>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</si>
  <si>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</si>
  <si>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</si>
  <si>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</si>
  <si>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</si>
  <si>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</si>
  <si>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</si>
  <si>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</si>
  <si>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</si>
  <si>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</si>
  <si>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</si>
  <si>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</si>
  <si>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</si>
  <si>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</si>
  <si>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</si>
  <si>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</si>
  <si>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</si>
  <si>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</si>
  <si>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</si>
  <si>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</si>
  <si>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</si>
  <si>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</si>
  <si>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</si>
  <si>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</si>
  <si>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</si>
  <si>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</si>
  <si>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</si>
  <si>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</si>
  <si>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</si>
  <si>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</si>
  <si>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</si>
  <si>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</si>
  <si>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</si>
  <si>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</si>
  <si>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</si>
  <si>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</si>
  <si>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</si>
  <si>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</si>
  <si>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</si>
  <si>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</si>
  <si>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</si>
  <si>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</si>
  <si>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</si>
  <si>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</si>
  <si>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</si>
  <si>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</si>
  <si>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</si>
  <si>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</si>
  <si>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</si>
  <si>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</si>
  <si>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</si>
  <si>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</si>
  <si>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</si>
  <si>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</si>
  <si>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</si>
  <si>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</si>
  <si>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</si>
  <si>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</si>
  <si>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</si>
  <si>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</si>
  <si>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</si>
  <si>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</si>
  <si>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</si>
  <si>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</si>
  <si>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</si>
  <si>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</si>
  <si>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</si>
  <si>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</si>
  <si>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</si>
  <si>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</si>
  <si>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</si>
  <si>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</si>
  <si>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</si>
  <si>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</si>
  <si>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</si>
  <si>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</si>
  <si>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</si>
  <si>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</si>
  <si>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</si>
  <si>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</si>
  <si>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</si>
  <si>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</si>
  <si>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</si>
  <si>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</si>
  <si>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</si>
  <si>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</si>
  <si>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</si>
  <si>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</si>
  <si>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</si>
  <si>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</si>
  <si>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</si>
  <si>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</si>
  <si>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</si>
  <si>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</si>
  <si>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</si>
  <si>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</si>
  <si>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</si>
  <si>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</si>
  <si>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</si>
  <si>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</si>
  <si>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</si>
  <si>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</si>
  <si>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</si>
  <si>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</si>
  <si>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</si>
  <si>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</si>
  <si>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</si>
  <si>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</si>
  <si>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</si>
  <si>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</si>
  <si>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</si>
  <si>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</si>
  <si>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</si>
  <si>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</si>
  <si>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</si>
  <si>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</si>
  <si>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</si>
  <si>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</si>
  <si>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</si>
  <si>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</si>
  <si>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</si>
  <si>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</si>
  <si>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</si>
  <si>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</si>
  <si>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</si>
  <si>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</si>
  <si>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</si>
  <si>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</si>
  <si>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</si>
  <si>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</si>
  <si>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</si>
  <si>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</si>
  <si>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</si>
  <si>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</si>
  <si>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</si>
  <si>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</si>
  <si>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</si>
  <si>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</si>
  <si>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</si>
  <si>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</si>
  <si>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</si>
  <si>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</si>
  <si>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</si>
  <si>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</si>
  <si>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</si>
  <si>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</si>
  <si>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</si>
  <si>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</si>
  <si>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</si>
  <si>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</si>
  <si>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</si>
  <si>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</si>
  <si>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</si>
  <si>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</si>
  <si>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</si>
  <si>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</si>
  <si>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</si>
  <si>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</si>
  <si>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</si>
  <si>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</si>
  <si>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</si>
  <si>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</si>
  <si>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</si>
  <si>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</si>
  <si>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</si>
  <si>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</si>
  <si>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</si>
  <si>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</si>
  <si>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</si>
  <si>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</si>
  <si>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</si>
  <si>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</si>
  <si>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</si>
  <si>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</si>
  <si>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</si>
  <si>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</si>
  <si>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</si>
  <si>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</si>
  <si>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</si>
  <si>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</si>
  <si>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</si>
  <si>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</si>
  <si>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</si>
  <si>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</si>
  <si>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</si>
  <si>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</si>
  <si>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</si>
  <si>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</si>
  <si>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</si>
  <si>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</si>
  <si>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</si>
  <si>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</si>
  <si>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</si>
  <si>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</si>
  <si>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</si>
  <si>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</si>
  <si>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</si>
  <si>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</si>
  <si>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</si>
  <si>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</si>
  <si>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</si>
  <si>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</si>
  <si>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</si>
  <si>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</si>
  <si>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</si>
  <si>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</si>
  <si>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</si>
  <si>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</si>
  <si>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</si>
  <si>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</si>
  <si>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</si>
  <si>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</si>
  <si>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</si>
  <si>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</si>
  <si>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</si>
  <si>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</si>
  <si>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</si>
  <si>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</si>
  <si>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</si>
  <si>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</si>
  <si>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</si>
  <si>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</si>
  <si>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</si>
  <si>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</si>
  <si>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</si>
  <si>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</si>
  <si>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</si>
  <si>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</si>
  <si>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</si>
  <si>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</si>
  <si>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</si>
  <si>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</si>
  <si>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</si>
  <si>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</si>
  <si>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</si>
  <si>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</si>
  <si>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</si>
  <si>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</si>
  <si>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</si>
  <si>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</si>
  <si>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</si>
  <si>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</si>
  <si>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</si>
  <si>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</si>
  <si>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</si>
  <si>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</si>
  <si>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</si>
  <si>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</si>
  <si>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</si>
  <si>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</si>
  <si>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</si>
  <si>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</si>
  <si>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</si>
  <si>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</si>
  <si>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</si>
  <si>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</si>
  <si>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</si>
  <si>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</si>
  <si>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</si>
  <si>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</si>
  <si>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</si>
  <si>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</si>
  <si>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</si>
  <si>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</si>
  <si>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</si>
  <si>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</si>
  <si>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</si>
  <si>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</si>
  <si>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</si>
  <si>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</si>
  <si>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</si>
  <si>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</si>
  <si>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</si>
  <si>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</si>
  <si>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</si>
  <si>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</si>
  <si>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</si>
  <si>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</si>
  <si>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</si>
  <si>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</si>
  <si>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</si>
  <si>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</si>
  <si>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</si>
  <si>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</si>
  <si>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</si>
  <si>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</si>
  <si>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</si>
  <si>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</si>
  <si>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</si>
  <si>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</si>
  <si>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</si>
  <si>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</si>
  <si>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</si>
  <si>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</si>
  <si>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</si>
  <si>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</si>
  <si>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</si>
  <si>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</si>
  <si>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</si>
  <si>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</si>
  <si>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</si>
  <si>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</si>
  <si>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</si>
  <si>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</si>
  <si>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</si>
  <si>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</si>
  <si>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</si>
  <si>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</si>
  <si>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</si>
  <si>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</si>
  <si>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</si>
  <si>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</si>
  <si>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</si>
  <si>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</si>
  <si>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</si>
  <si>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</si>
  <si>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</si>
  <si>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</si>
  <si>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</si>
  <si>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</si>
  <si>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</si>
  <si>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</si>
  <si>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</si>
  <si>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</si>
  <si>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</si>
  <si>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</si>
  <si>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</si>
  <si>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</si>
  <si>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</si>
  <si>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</si>
  <si>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</si>
  <si>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</si>
  <si>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</si>
  <si>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</si>
  <si>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</si>
  <si>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</si>
  <si>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</si>
  <si>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</si>
  <si>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</si>
  <si>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</si>
  <si>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</si>
  <si>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</si>
  <si>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</si>
  <si>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</si>
  <si>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</si>
  <si>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</si>
  <si>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</si>
  <si>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</si>
  <si>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</si>
  <si>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</si>
  <si>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</si>
  <si>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</si>
  <si>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</si>
  <si>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</si>
  <si>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</si>
  <si>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</si>
  <si>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</si>
  <si>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</si>
  <si>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</si>
  <si>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</si>
  <si>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</si>
  <si>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</si>
  <si>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</si>
  <si>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</si>
  <si>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</si>
  <si>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</si>
  <si>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</si>
  <si>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</si>
  <si>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</si>
  <si>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</si>
  <si>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</si>
  <si>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</si>
  <si>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</si>
  <si>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</si>
  <si>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</si>
  <si>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</si>
  <si>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</si>
  <si>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</si>
  <si>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</si>
  <si>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</si>
  <si>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</si>
  <si>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</si>
  <si>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</si>
  <si>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</si>
  <si>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</si>
  <si>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</si>
  <si>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</si>
  <si>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</si>
  <si>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</si>
  <si>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</si>
  <si>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</si>
  <si>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</si>
  <si>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</si>
  <si>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</si>
  <si>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</si>
  <si>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</si>
  <si>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</si>
  <si>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</si>
  <si>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</si>
  <si>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</si>
  <si>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</si>
  <si>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</si>
  <si>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</si>
  <si>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</si>
  <si>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</si>
  <si>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</si>
  <si>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</si>
  <si>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</si>
  <si>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</si>
  <si>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</si>
  <si>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</si>
  <si>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</si>
  <si>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</si>
  <si>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</si>
  <si>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</si>
  <si>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</si>
  <si>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</si>
  <si>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</si>
  <si>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</si>
  <si>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</si>
  <si>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</si>
  <si>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</si>
  <si>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</si>
  <si>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</si>
  <si>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</si>
  <si>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</si>
  <si>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</si>
  <si>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</si>
  <si>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</si>
  <si>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</si>
  <si>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</si>
  <si>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</si>
  <si>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</si>
  <si>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</si>
  <si>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</si>
  <si>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</si>
  <si>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</si>
  <si>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</si>
  <si>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</si>
  <si>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</si>
  <si>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</si>
  <si>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</si>
  <si>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</si>
  <si>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</si>
  <si>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</si>
  <si>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</si>
  <si>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</si>
  <si>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</si>
  <si>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</si>
  <si>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</si>
  <si>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</si>
  <si>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</si>
  <si>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</si>
  <si>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</si>
  <si>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</si>
  <si>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</si>
  <si>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</si>
  <si>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</si>
  <si>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</si>
  <si>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</si>
  <si>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</si>
  <si>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</si>
  <si>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</si>
  <si>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</si>
  <si>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</si>
  <si>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</si>
  <si>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</si>
  <si>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</si>
  <si>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</si>
  <si>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</si>
  <si>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</si>
  <si>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</si>
  <si>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</si>
  <si>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</si>
  <si>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</si>
  <si>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</si>
  <si>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</si>
  <si>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</si>
  <si>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</si>
  <si>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</si>
  <si>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</si>
  <si>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</si>
  <si>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</si>
  <si>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</si>
  <si>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</si>
  <si>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</si>
  <si>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</si>
  <si>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</si>
  <si>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</si>
  <si>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</si>
  <si>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</si>
  <si>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</si>
  <si>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</si>
  <si>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</si>
  <si>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</si>
  <si>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</si>
  <si>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</si>
  <si>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</si>
  <si>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</si>
  <si>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</si>
  <si>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</si>
  <si>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</si>
  <si>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</si>
  <si>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</si>
  <si>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</si>
  <si>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</si>
  <si>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</si>
  <si>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</si>
  <si>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</si>
  <si>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</si>
  <si>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</si>
  <si>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</si>
  <si>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</si>
  <si>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</si>
  <si>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</si>
  <si>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</si>
  <si>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</si>
  <si>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</si>
  <si>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</si>
  <si>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</si>
  <si>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</si>
  <si>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</si>
  <si>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</si>
  <si>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</si>
  <si>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</si>
  <si>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</si>
  <si>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</si>
  <si>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</si>
  <si>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</si>
  <si>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</si>
  <si>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</si>
  <si>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</si>
  <si>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</si>
  <si>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</si>
  <si>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</si>
  <si>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</si>
  <si>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</si>
  <si>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</si>
  <si>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</si>
  <si>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</si>
  <si>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</si>
  <si>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</si>
  <si>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</si>
  <si>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</si>
  <si>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</si>
  <si>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</si>
  <si>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</si>
  <si>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</si>
  <si>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</si>
  <si>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</si>
  <si>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</si>
  <si>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</si>
  <si>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</si>
  <si>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</si>
  <si>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</si>
  <si>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</si>
  <si>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</si>
  <si>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</si>
  <si>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</si>
  <si>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</si>
  <si>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</si>
  <si>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</si>
  <si>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</si>
  <si>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</si>
  <si>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</si>
  <si>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</si>
  <si>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</si>
  <si>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</si>
  <si>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</si>
  <si>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</si>
  <si>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</si>
  <si>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</si>
  <si>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</si>
  <si>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</si>
  <si>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</si>
  <si>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</si>
  <si>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</si>
  <si>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</si>
  <si>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</si>
  <si>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</si>
  <si>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</si>
  <si>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</si>
  <si>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</si>
  <si>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</si>
  <si>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</si>
  <si>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</si>
  <si>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</si>
  <si>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</si>
  <si>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</si>
  <si>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</si>
  <si>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</si>
  <si>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</si>
  <si>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</si>
  <si>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</si>
  <si>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</si>
  <si>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</si>
  <si>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</si>
  <si>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</si>
  <si>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</si>
  <si>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</si>
  <si>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</si>
  <si>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</si>
  <si>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</si>
  <si>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</si>
  <si>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</si>
  <si>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</si>
  <si>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</si>
  <si>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</si>
  <si>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</si>
  <si>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</si>
  <si>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</si>
  <si>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</si>
  <si>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</si>
  <si>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</si>
  <si>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</si>
  <si>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</si>
  <si>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</si>
  <si>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</si>
  <si>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</si>
  <si>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</si>
  <si>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</si>
  <si>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</si>
  <si>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</si>
  <si>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</si>
  <si>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</si>
  <si>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</si>
  <si>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</si>
  <si>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</si>
  <si>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</si>
  <si>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</si>
  <si>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</si>
  <si>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</si>
  <si>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</si>
  <si>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</si>
  <si>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</si>
  <si>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</si>
  <si>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</si>
  <si>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</si>
  <si>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</si>
  <si>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</si>
  <si>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</si>
  <si>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</si>
  <si>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</si>
  <si>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</si>
  <si>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</si>
  <si>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</si>
  <si>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</si>
  <si>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</si>
  <si>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</si>
  <si>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</si>
  <si>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</si>
  <si>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</si>
  <si>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</si>
  <si>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</si>
  <si>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</si>
  <si>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</si>
  <si>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</si>
  <si>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</si>
  <si>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</si>
  <si>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</si>
  <si>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</si>
  <si>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</si>
  <si>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</si>
  <si>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</si>
  <si>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</si>
  <si>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</si>
  <si>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</si>
  <si>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</si>
  <si>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</si>
  <si>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</si>
  <si>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</si>
  <si>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</si>
  <si>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</si>
  <si>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</si>
  <si>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</si>
  <si>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</si>
  <si>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</si>
  <si>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</si>
  <si>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</si>
  <si>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</si>
  <si>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</si>
  <si>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</si>
  <si>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</si>
  <si>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</si>
  <si>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</si>
  <si>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</si>
  <si>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</si>
  <si>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</si>
  <si>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</si>
  <si>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</si>
  <si>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</si>
  <si>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</si>
  <si>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</si>
  <si>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</si>
  <si>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</si>
  <si>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</si>
  <si>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</si>
  <si>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</si>
  <si>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</si>
  <si>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</si>
  <si>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</si>
  <si>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</si>
  <si>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</si>
  <si>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</si>
  <si>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</si>
  <si>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</si>
  <si>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</si>
  <si>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</si>
  <si>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</si>
  <si>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</si>
  <si>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</si>
  <si>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</si>
  <si>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</si>
  <si>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</si>
  <si>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</si>
  <si>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</si>
  <si>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</si>
  <si>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</si>
  <si>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</si>
  <si>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</si>
  <si>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</si>
  <si>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</si>
  <si>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</si>
  <si>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</si>
  <si>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</si>
  <si>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</si>
  <si>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</si>
  <si>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</si>
  <si>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</si>
  <si>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</si>
  <si>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</si>
  <si>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</si>
  <si>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</si>
  <si>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</si>
  <si>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</si>
  <si>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</si>
  <si>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</si>
  <si>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</si>
  <si>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</si>
  <si>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</si>
  <si>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</si>
  <si>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</si>
  <si>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</si>
  <si>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</si>
  <si>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</si>
  <si>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</si>
  <si>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</si>
  <si>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</si>
  <si>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</si>
  <si>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</si>
  <si>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</si>
  <si>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</si>
  <si>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</si>
  <si>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</si>
  <si>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</si>
  <si>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</si>
  <si>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</si>
  <si>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</si>
  <si>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</si>
  <si>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</si>
  <si>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</si>
  <si>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</si>
  <si>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</si>
  <si>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</si>
  <si>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</si>
  <si>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</si>
  <si>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</si>
  <si>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</si>
  <si>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</si>
  <si>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</si>
  <si>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</si>
  <si>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</si>
  <si>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</si>
  <si>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</si>
  <si>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</si>
  <si>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</si>
  <si>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</si>
  <si>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</si>
  <si>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</si>
  <si>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</si>
  <si>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</si>
  <si>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</si>
  <si>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</si>
  <si>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</si>
  <si>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</si>
  <si>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</si>
  <si>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</si>
  <si>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</si>
  <si>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</si>
  <si>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</si>
  <si>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</si>
  <si>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</si>
  <si>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</si>
  <si>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</si>
  <si>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</si>
  <si>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</si>
  <si>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</si>
  <si>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</si>
  <si>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</si>
  <si>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</si>
  <si>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</si>
  <si>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</si>
  <si>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</si>
  <si>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</si>
  <si>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</si>
  <si>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</si>
  <si>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</si>
  <si>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</si>
  <si>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</si>
  <si>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</si>
  <si>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</si>
  <si>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</si>
  <si>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</si>
  <si>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</si>
  <si>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</si>
  <si>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</si>
  <si>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</si>
  <si>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</si>
  <si>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</si>
  <si>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</si>
  <si>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</si>
  <si>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</si>
  <si>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</si>
  <si>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</si>
  <si>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</si>
  <si>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</si>
  <si>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</si>
  <si>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</si>
  <si>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</si>
  <si>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</si>
  <si>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</si>
  <si>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</si>
  <si>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</si>
  <si>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</si>
  <si>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</si>
  <si>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</si>
  <si>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</si>
  <si>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</si>
  <si>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</si>
  <si>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</si>
  <si>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</si>
  <si>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</si>
  <si>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</si>
  <si>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</si>
  <si>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</si>
  <si>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</si>
  <si>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</si>
  <si>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</si>
  <si>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</si>
  <si>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</si>
  <si>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</si>
  <si>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</si>
  <si>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</si>
  <si>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</si>
  <si>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</si>
  <si>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</si>
  <si>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</si>
  <si>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</si>
  <si>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</si>
  <si>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</si>
  <si>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</si>
  <si>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</si>
  <si>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</si>
  <si>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</si>
  <si>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</si>
  <si>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</si>
  <si>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</si>
  <si>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</si>
  <si>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</si>
  <si>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</si>
  <si>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</si>
  <si>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</si>
  <si>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</si>
  <si>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</si>
  <si>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</si>
  <si>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</si>
  <si>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</si>
  <si>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</si>
  <si>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</si>
  <si>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</si>
  <si>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</si>
  <si>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</si>
  <si>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</si>
  <si>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</si>
  <si>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</si>
  <si>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</si>
  <si>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</si>
  <si>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</si>
  <si>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</si>
  <si>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</si>
  <si>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</si>
  <si>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</si>
  <si>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</si>
  <si>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</si>
  <si>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</si>
  <si>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</si>
  <si>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</si>
  <si>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</si>
  <si>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</si>
  <si>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</si>
  <si>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</si>
  <si>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</si>
  <si>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</si>
  <si>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</si>
  <si>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</si>
  <si>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</si>
  <si>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</si>
  <si>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</si>
  <si>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</si>
  <si>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</si>
  <si>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</si>
  <si>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</si>
  <si>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</si>
  <si>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</si>
  <si>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</si>
  <si>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</si>
  <si>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</si>
  <si>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</si>
  <si>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</si>
  <si>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</si>
  <si>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</si>
  <si>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</si>
  <si>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</si>
  <si>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</si>
  <si>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</si>
  <si>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</si>
  <si>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</si>
  <si>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</si>
  <si>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</si>
  <si>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</si>
  <si>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</si>
  <si>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</si>
  <si>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</si>
  <si>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</si>
  <si>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</si>
  <si>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</si>
  <si>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</si>
  <si>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</si>
  <si>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</si>
  <si>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</si>
  <si>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</si>
  <si>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</si>
  <si>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</si>
  <si>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</si>
  <si>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</si>
  <si>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</si>
  <si>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</si>
  <si>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</si>
  <si>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</si>
  <si>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</si>
  <si>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</si>
  <si>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</si>
  <si>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</si>
  <si>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</si>
  <si>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</si>
  <si>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</si>
  <si>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</si>
  <si>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</si>
  <si>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</si>
  <si>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</si>
  <si>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</si>
  <si>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</si>
  <si>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</si>
  <si>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</si>
  <si>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</si>
  <si>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</si>
  <si>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</si>
  <si>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</si>
  <si>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</si>
  <si>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</si>
  <si>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</si>
  <si>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</si>
  <si>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</si>
  <si>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</si>
  <si>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</si>
  <si>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</si>
  <si>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</si>
  <si>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</si>
  <si>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</si>
  <si>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</si>
  <si>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</si>
  <si>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</si>
  <si>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</si>
  <si>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</si>
  <si>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</si>
  <si>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</si>
  <si>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</si>
  <si>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</si>
  <si>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</si>
  <si>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</si>
  <si>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</si>
  <si>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</si>
  <si>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</si>
  <si>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</si>
  <si>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</si>
  <si>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</si>
  <si>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</si>
  <si>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</si>
  <si>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</si>
  <si>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</si>
  <si>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</si>
  <si>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</si>
  <si>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</si>
  <si>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</si>
  <si>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</si>
  <si>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</si>
  <si>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</si>
  <si>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</si>
  <si>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</si>
  <si>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</si>
  <si>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</si>
  <si>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</si>
  <si>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</si>
  <si>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</si>
  <si>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</si>
  <si>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</si>
  <si>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</si>
  <si>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</si>
  <si>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</si>
  <si>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</si>
  <si>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</si>
  <si>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</si>
  <si>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</si>
  <si>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</si>
  <si>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</si>
  <si>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</si>
  <si>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</si>
  <si>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</si>
  <si>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</si>
  <si>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</si>
  <si>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</si>
  <si>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</si>
  <si>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</si>
  <si>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</si>
  <si>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</si>
  <si>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</si>
  <si>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</si>
  <si>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</si>
  <si>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</si>
  <si>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</si>
  <si>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</si>
  <si>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</si>
  <si>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</si>
  <si>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</si>
  <si>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</si>
  <si>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</si>
  <si>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</si>
  <si>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</si>
  <si>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</si>
  <si>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</si>
  <si>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</si>
  <si>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</si>
  <si>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</si>
  <si>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</si>
  <si>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</si>
  <si>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</si>
  <si>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</si>
  <si>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</si>
  <si>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</si>
  <si>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</si>
  <si>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</si>
  <si>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</si>
  <si>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</si>
  <si>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</si>
  <si>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</si>
  <si>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</si>
  <si>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</si>
  <si>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</si>
  <si>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</si>
  <si>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</si>
  <si>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</si>
  <si>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</si>
  <si>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</si>
  <si>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</si>
  <si>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</si>
  <si>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</si>
  <si>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</si>
  <si>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</si>
  <si>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</si>
  <si>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</si>
  <si>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</si>
  <si>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</si>
  <si>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</si>
  <si>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</si>
  <si>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</si>
  <si>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</si>
  <si>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</si>
  <si>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</si>
  <si>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</si>
  <si>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</si>
  <si>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</si>
  <si>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</si>
  <si>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</si>
  <si>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</si>
  <si>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</si>
  <si>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</si>
  <si>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</si>
  <si>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</si>
  <si>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</si>
  <si>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</si>
  <si>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</si>
  <si>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</si>
  <si>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</si>
  <si>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</si>
  <si>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</si>
  <si>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</si>
  <si>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</si>
  <si>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</si>
  <si>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</si>
  <si>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</si>
  <si>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</si>
  <si>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</si>
  <si>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</si>
  <si>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</si>
  <si>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</si>
  <si>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</si>
  <si>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</si>
  <si>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</si>
  <si>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</si>
  <si>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</si>
  <si>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</si>
  <si>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</si>
  <si>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</si>
  <si>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</si>
  <si>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</si>
  <si>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</si>
  <si>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</si>
  <si>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</si>
  <si>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</si>
  <si>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</si>
  <si>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</si>
  <si>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</si>
  <si>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</si>
  <si>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</si>
  <si>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</si>
  <si>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</si>
  <si>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</si>
  <si>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</si>
  <si>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</si>
  <si>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</si>
  <si>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</si>
  <si>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</si>
  <si>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</si>
  <si>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</si>
  <si>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</si>
  <si>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</si>
  <si>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</si>
  <si>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</si>
  <si>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</si>
  <si>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</si>
  <si>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</si>
  <si>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</si>
  <si>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</si>
  <si>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</si>
  <si>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</si>
  <si>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</si>
  <si>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</si>
  <si>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</si>
  <si>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</si>
  <si>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</si>
  <si>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</si>
  <si>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</si>
  <si>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</si>
  <si>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</si>
  <si>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</si>
  <si>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</si>
  <si>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</si>
  <si>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</si>
  <si>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</si>
  <si>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</si>
  <si>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</si>
  <si>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</si>
  <si>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</si>
  <si>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</si>
  <si>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</si>
  <si>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</si>
  <si>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</si>
  <si>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</si>
  <si>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</si>
  <si>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</si>
  <si>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</si>
  <si>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</si>
  <si>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</si>
  <si>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</si>
  <si>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</si>
  <si>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</si>
  <si>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</si>
  <si>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</si>
  <si>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</si>
  <si>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</si>
  <si>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</si>
  <si>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</si>
  <si>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</si>
  <si>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</si>
  <si>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</si>
  <si>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</si>
  <si>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</si>
  <si>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</si>
  <si>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</si>
  <si>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</si>
  <si>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</si>
  <si>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</si>
  <si>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</si>
  <si>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</si>
  <si>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</si>
  <si>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</si>
  <si>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</si>
  <si>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</si>
  <si>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</si>
  <si>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</si>
  <si>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</si>
  <si>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</si>
  <si>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</si>
  <si>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</si>
  <si>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</si>
  <si>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</si>
  <si>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</si>
  <si>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</si>
  <si>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</si>
  <si>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</si>
  <si>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</si>
  <si>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</si>
  <si>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</si>
  <si>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</si>
  <si>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</si>
  <si>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</si>
  <si>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</si>
  <si>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</si>
  <si>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</si>
  <si>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</si>
  <si>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</si>
  <si>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</si>
  <si>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</si>
  <si>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</si>
  <si>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</si>
  <si>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</si>
  <si>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</si>
  <si>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</si>
  <si>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</si>
  <si>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</si>
  <si>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</si>
  <si>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</si>
  <si>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</si>
  <si>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</si>
  <si>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</si>
  <si>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</si>
  <si>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</si>
  <si>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</si>
  <si>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</si>
  <si>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</si>
  <si>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</si>
  <si>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</si>
  <si>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</si>
  <si>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</si>
  <si>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</si>
  <si>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</si>
  <si>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</si>
  <si>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</si>
  <si>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</si>
  <si>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</si>
  <si>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</si>
  <si>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</si>
  <si>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</si>
  <si>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</si>
  <si>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</si>
  <si>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</si>
  <si>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</si>
  <si>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</si>
  <si>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</si>
  <si>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</si>
  <si>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</si>
  <si>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</si>
  <si>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</si>
  <si>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</si>
  <si>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</si>
  <si>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</si>
  <si>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</si>
  <si>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</si>
  <si>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</si>
  <si>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</si>
  <si>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</si>
  <si>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</si>
  <si>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</si>
  <si>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</si>
  <si>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</si>
  <si>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</si>
  <si>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</si>
  <si>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</si>
  <si>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</si>
  <si>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</si>
  <si>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</si>
  <si>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</si>
  <si>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</si>
  <si>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</si>
  <si>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</si>
  <si>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</si>
  <si>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</si>
  <si>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</si>
  <si>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</si>
  <si>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</si>
  <si>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</si>
  <si>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</si>
  <si>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</si>
  <si>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</si>
  <si>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</si>
  <si>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</si>
  <si>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</si>
  <si>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</si>
  <si>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</si>
  <si>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</si>
  <si>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</si>
  <si>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</si>
  <si>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</si>
  <si>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</si>
  <si>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</si>
  <si>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</si>
  <si>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</si>
  <si>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</si>
  <si>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</si>
  <si>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</si>
  <si>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</si>
  <si>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</si>
  <si>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</si>
  <si>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</si>
  <si>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</si>
  <si>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</si>
  <si>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</si>
  <si>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</si>
  <si>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</si>
  <si>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</si>
  <si>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</si>
  <si>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</si>
  <si>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</si>
  <si>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</si>
  <si>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</si>
  <si>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</si>
  <si>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</si>
  <si>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</si>
  <si>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</si>
  <si>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</si>
  <si>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</si>
  <si>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</si>
  <si>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</si>
  <si>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</si>
  <si>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</si>
  <si>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</si>
  <si>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</si>
  <si>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</si>
  <si>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</si>
  <si>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</si>
  <si>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</si>
  <si>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</si>
  <si>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</si>
  <si>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</si>
  <si>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</si>
  <si>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</si>
  <si>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</si>
  <si>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</si>
  <si>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</si>
  <si>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</si>
  <si>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</si>
  <si>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</si>
  <si>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</si>
  <si>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</si>
  <si>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</si>
  <si>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</si>
  <si>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</si>
  <si>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</si>
  <si>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</si>
  <si>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</si>
  <si>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</si>
  <si>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</si>
  <si>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</si>
  <si>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</si>
  <si>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</si>
  <si>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</si>
  <si>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</si>
  <si>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</si>
  <si>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</si>
  <si>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</si>
  <si>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</si>
  <si>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</si>
  <si>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</si>
  <si>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</si>
  <si>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</si>
  <si>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</si>
  <si>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</si>
  <si>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</si>
  <si>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</si>
  <si>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</si>
  <si>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</si>
  <si>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</si>
  <si>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</si>
  <si>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</si>
  <si>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</si>
  <si>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</si>
  <si>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</si>
  <si>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</si>
  <si>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</si>
  <si>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</si>
  <si>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</si>
  <si>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</si>
  <si>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</si>
  <si>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</si>
  <si>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</si>
  <si>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</si>
  <si>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</si>
  <si>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</si>
  <si>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</si>
  <si>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</si>
  <si>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</si>
  <si>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</si>
  <si>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</si>
  <si>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</si>
  <si>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</si>
  <si>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</si>
  <si>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</si>
  <si>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</si>
  <si>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</si>
  <si>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</si>
  <si>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</si>
  <si>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</si>
  <si>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</si>
  <si>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</si>
  <si>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</si>
  <si>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</si>
  <si>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</si>
  <si>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</si>
  <si>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</si>
  <si>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</si>
  <si>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</si>
  <si>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</si>
  <si>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</si>
  <si>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</si>
  <si>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</si>
  <si>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</si>
  <si>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</si>
  <si>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</si>
  <si>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</si>
  <si>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</si>
  <si>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</si>
  <si>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</si>
  <si>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</si>
  <si>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</si>
  <si>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</si>
  <si>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</si>
  <si>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</si>
  <si>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</si>
  <si>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</si>
  <si>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</si>
  <si>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</si>
  <si>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</si>
  <si>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</si>
  <si>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</si>
  <si>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</si>
  <si>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</si>
  <si>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</si>
  <si>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</si>
  <si>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</si>
  <si>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</si>
  <si>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</si>
  <si>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</si>
  <si>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</si>
  <si>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</si>
  <si>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</si>
  <si>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</si>
  <si>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</si>
  <si>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</si>
  <si>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</si>
  <si>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</si>
  <si>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</si>
  <si>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</si>
  <si>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</si>
  <si>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</si>
  <si>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</si>
  <si>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</si>
  <si>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</si>
  <si>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</si>
  <si>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</si>
  <si>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</si>
  <si>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</si>
  <si>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</si>
  <si>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</si>
  <si>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</si>
  <si>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</si>
  <si>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</si>
  <si>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</si>
  <si>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</si>
  <si>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</si>
  <si>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</si>
  <si>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</si>
  <si>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</si>
  <si>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</si>
  <si>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</si>
  <si>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</si>
  <si>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</si>
  <si>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</si>
  <si>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</si>
  <si>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</si>
  <si>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</si>
  <si>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</si>
  <si>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</si>
  <si>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</si>
  <si>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</si>
  <si>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</si>
  <si>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</si>
  <si>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</si>
  <si>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</si>
  <si>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</si>
  <si>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</si>
  <si>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</si>
  <si>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</si>
  <si>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</si>
  <si>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</si>
  <si>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</si>
  <si>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</si>
  <si>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</si>
  <si>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</si>
  <si>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</si>
  <si>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</si>
  <si>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</si>
  <si>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</si>
  <si>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</si>
  <si>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</si>
  <si>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</si>
  <si>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</si>
  <si>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</si>
  <si>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</si>
  <si>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</si>
  <si>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</si>
  <si>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</si>
  <si>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</si>
  <si>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</si>
  <si>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</si>
  <si>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</si>
  <si>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</si>
  <si>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</si>
  <si>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</si>
  <si>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</si>
  <si>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</si>
  <si>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</si>
  <si>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</si>
  <si>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</si>
  <si>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</si>
  <si>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</si>
  <si>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</si>
  <si>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</si>
  <si>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</si>
  <si>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</si>
  <si>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</si>
  <si>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</si>
  <si>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</si>
  <si>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</si>
  <si>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</si>
  <si>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</si>
  <si>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</si>
  <si>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</si>
  <si>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</si>
  <si>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</si>
  <si>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</si>
  <si>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</si>
  <si>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</si>
  <si>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</si>
  <si>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</si>
  <si>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</si>
  <si>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</si>
  <si>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</si>
  <si>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</si>
  <si>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</si>
  <si>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</si>
  <si>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</si>
  <si>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</si>
  <si>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</si>
  <si>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</si>
  <si>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</si>
  <si>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</si>
  <si>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</si>
  <si>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</si>
  <si>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</si>
  <si>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</si>
  <si>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</si>
  <si>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</si>
  <si>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</si>
  <si>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</si>
  <si>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</si>
  <si>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</si>
  <si>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</si>
  <si>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</si>
  <si>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</si>
  <si>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</si>
  <si>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</si>
  <si>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</si>
  <si>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</si>
  <si>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</si>
  <si>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</si>
  <si>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</si>
  <si>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</si>
  <si>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</si>
  <si>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</si>
  <si>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</si>
  <si>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</si>
  <si>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</si>
  <si>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</si>
  <si>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</si>
  <si>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</si>
  <si>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</si>
  <si>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</si>
  <si>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</si>
  <si>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</si>
  <si>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</si>
  <si>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</si>
  <si>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</si>
  <si>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</si>
  <si>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</si>
  <si>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</si>
  <si>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</si>
  <si>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</si>
  <si>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</si>
  <si>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</si>
  <si>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</si>
  <si>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</si>
  <si>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</si>
  <si>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</si>
  <si>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</si>
  <si>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</si>
  <si>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</si>
  <si>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</si>
  <si>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</si>
  <si>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</si>
  <si>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</si>
  <si>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</si>
  <si>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</si>
  <si>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</si>
  <si>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</si>
  <si>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</si>
  <si>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</si>
  <si>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</si>
  <si>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</si>
  <si>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</si>
  <si>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</si>
  <si>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</si>
  <si>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</si>
  <si>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</si>
  <si>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</si>
  <si>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</si>
  <si>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</si>
  <si>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</si>
  <si>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</si>
  <si>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</si>
  <si>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</si>
  <si>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</si>
  <si>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</si>
  <si>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</si>
  <si>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</si>
  <si>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</si>
  <si>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</si>
  <si>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</si>
  <si>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</si>
  <si>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</si>
  <si>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</si>
  <si>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</si>
  <si>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</si>
  <si>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</si>
  <si>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</si>
  <si>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</si>
  <si>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</si>
  <si>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</si>
  <si>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</si>
  <si>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</si>
  <si>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</si>
  <si>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</si>
  <si>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</si>
  <si>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</si>
  <si>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</si>
  <si>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</si>
  <si>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</si>
  <si>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</si>
  <si>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</si>
  <si>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</si>
  <si>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</si>
  <si>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</si>
  <si>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</si>
  <si>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</si>
  <si>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</si>
  <si>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</si>
  <si>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</si>
  <si>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</si>
  <si>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</si>
  <si>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</si>
  <si>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</si>
  <si>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</si>
  <si>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</si>
  <si>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</si>
  <si>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</si>
  <si>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</si>
  <si>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</si>
  <si>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</si>
  <si>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</si>
  <si>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</si>
  <si>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</si>
  <si>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</si>
  <si>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</si>
  <si>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</si>
  <si>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</si>
  <si>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</si>
  <si>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</si>
  <si>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</si>
  <si>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</si>
  <si>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</si>
  <si>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</si>
  <si>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</si>
  <si>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</si>
  <si>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</si>
  <si>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</si>
  <si>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</si>
  <si>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</si>
  <si>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</si>
  <si>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</si>
  <si>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</si>
  <si>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</si>
  <si>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</si>
  <si>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</si>
  <si>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</si>
  <si>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</si>
  <si>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</si>
  <si>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</si>
  <si>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</si>
  <si>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</si>
  <si>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</si>
  <si>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</si>
  <si>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</si>
  <si>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</si>
  <si>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</si>
  <si>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</si>
  <si>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</si>
  <si>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</si>
  <si>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</si>
  <si>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</si>
  <si>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</si>
  <si>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</si>
  <si>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</si>
  <si>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</si>
  <si>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</si>
  <si>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</si>
  <si>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</si>
  <si>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</si>
  <si>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</si>
  <si>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</si>
  <si>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</si>
  <si>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</si>
  <si>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</si>
  <si>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</si>
  <si>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</si>
  <si>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</si>
  <si>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</si>
  <si>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</si>
  <si>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</si>
  <si>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</si>
  <si>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</si>
  <si>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</si>
  <si>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</si>
  <si>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</si>
  <si>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</si>
  <si>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</si>
  <si>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</si>
  <si>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</si>
  <si>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</si>
  <si>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</si>
  <si>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</si>
  <si>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</si>
  <si>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</si>
  <si>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</si>
  <si>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</si>
  <si>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</si>
  <si>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</si>
  <si>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</si>
  <si>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</si>
  <si>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</si>
  <si>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</si>
  <si>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</si>
  <si>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</si>
  <si>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</si>
  <si>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</si>
  <si>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</si>
  <si>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</si>
  <si>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</si>
  <si>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</si>
  <si>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</si>
  <si>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</si>
  <si>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</si>
  <si>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</si>
  <si>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</si>
  <si>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</si>
  <si>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</si>
  <si>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</si>
  <si>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</si>
  <si>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</si>
  <si>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</si>
  <si>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</si>
  <si>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</si>
  <si>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</si>
  <si>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</si>
  <si>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</si>
  <si>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</si>
  <si>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</si>
  <si>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</si>
  <si>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</si>
  <si>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</si>
  <si>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</si>
  <si>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</si>
  <si>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</si>
  <si>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</si>
  <si>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</si>
  <si>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</si>
  <si>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</si>
  <si>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</si>
  <si>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</si>
  <si>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</si>
  <si>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</si>
  <si>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</si>
  <si>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</si>
  <si>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</si>
  <si>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</si>
  <si>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</si>
  <si>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</si>
  <si>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</si>
  <si>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</si>
  <si>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</si>
  <si>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</si>
  <si>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</si>
  <si>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</si>
  <si>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</si>
  <si>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</si>
  <si>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</si>
  <si>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</si>
  <si>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</si>
  <si>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</si>
  <si>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</si>
  <si>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</si>
  <si>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</si>
  <si>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</si>
  <si>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</si>
  <si>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</si>
  <si>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</si>
  <si>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</si>
  <si>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</si>
  <si>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</si>
  <si>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</si>
  <si>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</si>
  <si>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</si>
  <si>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</si>
  <si>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</si>
  <si>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</si>
  <si>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</si>
  <si>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</si>
  <si>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</si>
  <si>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</si>
  <si>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</si>
  <si>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</si>
  <si>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</si>
  <si>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</si>
  <si>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</si>
  <si>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</si>
  <si>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</si>
  <si>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</si>
  <si>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</si>
  <si>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</si>
  <si>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</si>
  <si>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</si>
  <si>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</si>
  <si>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</si>
  <si>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</si>
  <si>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</si>
  <si>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</si>
  <si>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</si>
  <si>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</si>
  <si>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</si>
  <si>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</si>
  <si>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</si>
  <si>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</si>
  <si>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</si>
  <si>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</si>
  <si>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</si>
  <si>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</si>
  <si>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</si>
  <si>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</si>
  <si>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</si>
  <si>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</si>
  <si>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</si>
  <si>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</si>
  <si>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</si>
  <si>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</si>
  <si>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</si>
  <si>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</si>
  <si>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</si>
  <si>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</si>
  <si>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</si>
  <si>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</si>
  <si>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</si>
  <si>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</si>
  <si>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</si>
  <si>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</si>
  <si>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</si>
  <si>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</si>
  <si>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</si>
  <si>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</si>
  <si>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</si>
  <si>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</si>
  <si>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</si>
  <si>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</si>
  <si>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</si>
  <si>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</si>
  <si>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</si>
  <si>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</si>
  <si>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</si>
  <si>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</si>
  <si>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</si>
  <si>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</si>
  <si>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</si>
  <si>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</si>
  <si>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</si>
  <si>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</si>
  <si>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</si>
  <si>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</si>
  <si>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</si>
  <si>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</si>
  <si>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</si>
  <si>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</si>
  <si>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</si>
  <si>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</si>
  <si>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</si>
  <si>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</si>
  <si>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</si>
  <si>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</si>
  <si>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</si>
  <si>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</si>
  <si>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</si>
  <si>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</si>
  <si>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</si>
  <si>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</si>
  <si>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</si>
  <si>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</si>
  <si>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</si>
  <si>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</si>
  <si>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</si>
  <si>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</si>
  <si>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</si>
  <si>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</si>
  <si>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</si>
  <si>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</si>
  <si>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</si>
  <si>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</si>
  <si>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</si>
  <si>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</si>
  <si>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</si>
  <si>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</si>
  <si>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</si>
  <si>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</si>
  <si>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</si>
  <si>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</si>
  <si>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</si>
  <si>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</si>
  <si>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</si>
  <si>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</si>
  <si>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</si>
  <si>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</si>
  <si>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</si>
  <si>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</si>
  <si>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</si>
  <si>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</si>
  <si>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</si>
  <si>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</si>
  <si>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</si>
  <si>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</si>
  <si>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</si>
  <si>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</si>
  <si>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</si>
  <si>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</si>
  <si>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</si>
  <si>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</si>
  <si>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</si>
  <si>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</si>
  <si>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</si>
  <si>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</si>
  <si>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</si>
  <si>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</si>
  <si>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</si>
  <si>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</si>
  <si>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</si>
  <si>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</si>
  <si>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</si>
  <si>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</si>
  <si>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</si>
  <si>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</si>
  <si>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</si>
  <si>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</si>
  <si>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</si>
  <si>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</si>
  <si>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</si>
  <si>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</si>
  <si>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</si>
  <si>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</si>
  <si>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</si>
  <si>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</si>
  <si>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</si>
  <si>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</si>
  <si>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</si>
  <si>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</si>
  <si>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</si>
  <si>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</si>
  <si>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</si>
  <si>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</si>
  <si>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</si>
  <si>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</si>
  <si>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</si>
  <si>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</si>
  <si>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</si>
  <si>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</si>
  <si>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</si>
  <si>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</si>
  <si>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</si>
  <si>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</si>
  <si>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</si>
  <si>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</si>
  <si>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</si>
  <si>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</si>
  <si>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</si>
  <si>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</si>
  <si>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</si>
  <si>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</si>
  <si>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</si>
  <si>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</si>
  <si>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</si>
  <si>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</si>
  <si>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</si>
  <si>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</si>
  <si>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</si>
  <si>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</si>
  <si>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</si>
  <si>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</si>
  <si>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</si>
  <si>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</si>
  <si>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</si>
  <si>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</si>
  <si>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</si>
  <si>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</si>
  <si>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</si>
  <si>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</si>
  <si>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</si>
  <si>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</si>
  <si>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</si>
  <si>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</si>
  <si>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</si>
  <si>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</si>
  <si>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</si>
  <si>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</si>
  <si>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</si>
  <si>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</si>
  <si>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</si>
  <si>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</si>
  <si>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</si>
  <si>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</si>
  <si>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</si>
  <si>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</si>
  <si>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</si>
  <si>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</si>
  <si>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</si>
  <si>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</si>
  <si>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</si>
  <si>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</si>
  <si>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</si>
  <si>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</si>
  <si>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</si>
  <si>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</si>
  <si>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</si>
  <si>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</si>
  <si>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</si>
  <si>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</si>
  <si>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</si>
  <si>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</si>
  <si>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</si>
  <si>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</si>
  <si>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</si>
  <si>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</si>
  <si>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</si>
  <si>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</si>
  <si>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</si>
  <si>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</si>
  <si>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</si>
  <si>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</si>
  <si>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</si>
  <si>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</si>
  <si>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</si>
  <si>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</si>
  <si>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</si>
  <si>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</si>
  <si>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</si>
  <si>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</si>
  <si>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</si>
  <si>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</si>
  <si>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</si>
  <si>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</si>
  <si>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</si>
  <si>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</si>
  <si>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</si>
  <si>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</si>
  <si>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</si>
  <si>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</si>
  <si>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</si>
  <si>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</si>
  <si>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</si>
  <si>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</si>
  <si>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</si>
  <si>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</si>
  <si>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</si>
  <si>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</si>
  <si>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</si>
  <si>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</si>
  <si>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</si>
  <si>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</si>
  <si>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</si>
  <si>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</si>
  <si>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</si>
  <si>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</si>
  <si>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</si>
  <si>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</si>
  <si>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</si>
  <si>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</si>
  <si>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</si>
  <si>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</si>
  <si>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</si>
  <si>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</si>
  <si>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</si>
  <si>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</si>
  <si>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</si>
  <si>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</si>
  <si>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</si>
  <si>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</si>
  <si>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</si>
  <si>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</si>
  <si>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</si>
  <si>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</si>
  <si>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</si>
  <si>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</si>
  <si>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</si>
  <si>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</si>
  <si>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</si>
  <si>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</si>
  <si>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</si>
  <si>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</si>
  <si>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</si>
  <si>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</si>
  <si>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</si>
  <si>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</si>
  <si>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</si>
  <si>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</si>
  <si>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</si>
  <si>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</si>
  <si>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</si>
  <si>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</si>
  <si>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</si>
  <si>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</si>
  <si>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</si>
  <si>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</si>
  <si>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</si>
  <si>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</si>
  <si>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</si>
  <si>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</si>
  <si>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</si>
  <si>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</si>
  <si>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</si>
  <si>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</si>
  <si>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</si>
  <si>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</si>
  <si>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</si>
  <si>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</si>
  <si>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</si>
  <si>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</si>
  <si>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</si>
  <si>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</si>
  <si>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</si>
  <si>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</si>
  <si>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</si>
  <si>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</si>
  <si>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</si>
  <si>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</si>
  <si>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</si>
  <si>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</si>
  <si>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</si>
  <si>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</si>
  <si>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</si>
  <si>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</si>
  <si>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</si>
  <si>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</si>
  <si>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</si>
  <si>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</si>
  <si>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</si>
  <si>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</si>
  <si>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</si>
  <si>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</si>
  <si>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</si>
  <si>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</si>
  <si>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</si>
  <si>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</si>
  <si>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</si>
  <si>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</si>
  <si>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</si>
  <si>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</si>
  <si>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</si>
  <si>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</si>
  <si>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</si>
  <si>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</si>
  <si>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</si>
  <si>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</si>
  <si>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</si>
  <si>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</si>
  <si>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</si>
  <si>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</si>
  <si>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</si>
  <si>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</si>
  <si>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</si>
  <si>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</si>
  <si>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</si>
  <si>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</si>
  <si>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</si>
  <si>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</si>
  <si>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</si>
  <si>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</si>
  <si>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</si>
  <si>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</si>
  <si>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</si>
  <si>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</si>
  <si>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</si>
  <si>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</si>
  <si>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</si>
  <si>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</si>
  <si>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</si>
  <si>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</si>
  <si>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</si>
  <si>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</si>
  <si>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</si>
  <si>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</si>
  <si>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</si>
  <si>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</si>
  <si>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</si>
  <si>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</si>
  <si>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</si>
  <si>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</si>
  <si>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</si>
  <si>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</si>
  <si>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</si>
  <si>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</si>
  <si>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</si>
  <si>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</si>
  <si>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</si>
  <si>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</si>
  <si>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</si>
  <si>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</si>
  <si>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</si>
  <si>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</si>
  <si>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</si>
  <si>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</si>
  <si>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</si>
  <si>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</si>
  <si>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</si>
  <si>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</si>
  <si>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</si>
  <si>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</si>
  <si>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</si>
  <si>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</si>
  <si>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</si>
  <si>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</si>
  <si>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</si>
  <si>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</si>
  <si>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</si>
  <si>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</si>
  <si>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</si>
  <si>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</si>
  <si>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</si>
  <si>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</si>
  <si>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</si>
  <si>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</si>
  <si>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</si>
  <si>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</si>
  <si>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</si>
  <si>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</si>
  <si>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</si>
  <si>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</si>
  <si>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</si>
  <si>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</si>
  <si>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</si>
  <si>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</si>
  <si>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</si>
  <si>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</si>
  <si>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</si>
  <si>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</si>
  <si>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</si>
  <si>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</si>
  <si>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</si>
  <si>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</si>
  <si>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</si>
  <si>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</si>
  <si>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</si>
  <si>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</si>
  <si>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</si>
  <si>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</si>
  <si>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</si>
  <si>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</si>
  <si>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</si>
  <si>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</si>
  <si>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</si>
  <si>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</si>
  <si>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</si>
  <si>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</si>
  <si>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</si>
  <si>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</si>
  <si>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</si>
  <si>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</si>
  <si>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</si>
  <si>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</si>
  <si>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</si>
  <si>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</si>
  <si>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</si>
  <si>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</si>
  <si>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</si>
  <si>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</si>
  <si>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</si>
  <si>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</si>
  <si>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</si>
  <si>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</si>
  <si>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</si>
  <si>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</si>
  <si>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</si>
  <si>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</si>
  <si>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</si>
  <si>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</si>
  <si>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</si>
  <si>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</si>
  <si>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</si>
  <si>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</si>
  <si>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</si>
  <si>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</si>
  <si>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</si>
  <si>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</si>
  <si>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</si>
  <si>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</si>
  <si>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</si>
  <si>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</si>
  <si>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</si>
  <si>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</si>
  <si>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</si>
  <si>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</si>
  <si>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</si>
  <si>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</si>
  <si>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</si>
  <si>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</si>
  <si>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</si>
  <si>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</si>
  <si>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</si>
  <si>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</si>
  <si>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</si>
  <si>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</si>
  <si>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</si>
  <si>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</si>
  <si>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</si>
  <si>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</si>
  <si>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</si>
  <si>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</si>
  <si>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</si>
  <si>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</si>
  <si>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</si>
  <si>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</si>
  <si>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</si>
  <si>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</si>
  <si>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</si>
  <si>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</si>
  <si>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</si>
  <si>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</si>
  <si>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</si>
  <si>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</si>
  <si>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</si>
  <si>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</si>
  <si>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</si>
  <si>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</si>
  <si>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</si>
  <si>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</si>
  <si>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</si>
  <si>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</si>
  <si>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</si>
  <si>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</si>
  <si>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</si>
  <si>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</si>
  <si>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</si>
  <si>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</si>
  <si>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</si>
  <si>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</si>
  <si>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</si>
  <si>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</si>
  <si>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</si>
  <si>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</si>
  <si>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</si>
  <si>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</si>
  <si>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</si>
  <si>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</si>
  <si>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</si>
  <si>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</si>
  <si>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</si>
  <si>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</si>
  <si>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</si>
  <si>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</si>
  <si>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</si>
  <si>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</si>
  <si>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</si>
  <si>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</si>
  <si>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</si>
  <si>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</si>
  <si>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</si>
  <si>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</si>
  <si>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</si>
  <si>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</si>
  <si>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</si>
  <si>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</si>
  <si>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</si>
  <si>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</si>
  <si>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</si>
  <si>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</si>
  <si>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</si>
  <si>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</si>
  <si>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</si>
  <si>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</si>
  <si>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</si>
  <si>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</si>
  <si>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</si>
  <si>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</si>
  <si>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</si>
  <si>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</si>
  <si>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</si>
  <si>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</si>
  <si>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</si>
  <si>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</si>
  <si>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</si>
  <si>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</si>
  <si>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</si>
  <si>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</si>
  <si>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</si>
  <si>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</si>
  <si>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</si>
  <si>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</si>
  <si>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</si>
  <si>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</si>
  <si>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</si>
  <si>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</si>
  <si>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</si>
  <si>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</si>
  <si>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</si>
  <si>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</si>
  <si>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</si>
  <si>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</si>
  <si>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</si>
  <si>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</si>
  <si>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</si>
  <si>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</si>
  <si>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</si>
  <si>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</si>
  <si>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</si>
  <si>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</si>
  <si>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</si>
  <si>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</si>
  <si>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</si>
  <si>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</si>
  <si>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</si>
  <si>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</si>
  <si>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</si>
  <si>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</si>
  <si>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</si>
  <si>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</si>
  <si>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</si>
  <si>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</si>
  <si>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</si>
  <si>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</si>
  <si>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</si>
  <si>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</si>
  <si>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</si>
  <si>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</si>
  <si>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</si>
  <si>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</si>
  <si>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</si>
  <si>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</si>
  <si>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</si>
  <si>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</si>
  <si>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</si>
  <si>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</si>
  <si>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</si>
  <si>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</si>
  <si>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</si>
  <si>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</si>
  <si>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</si>
  <si>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</si>
  <si>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</si>
  <si>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</si>
  <si>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</si>
  <si>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</si>
  <si>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</si>
  <si>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</si>
  <si>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</si>
  <si>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</si>
  <si>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</si>
  <si>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</si>
  <si>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</si>
  <si>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</si>
  <si>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</si>
  <si>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</si>
  <si>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</si>
  <si>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</si>
  <si>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</si>
  <si>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</si>
  <si>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</si>
  <si>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</si>
  <si>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</si>
  <si>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</si>
  <si>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</si>
  <si>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</si>
  <si>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</si>
  <si>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</si>
  <si>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</si>
  <si>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</si>
  <si>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</si>
  <si>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</si>
  <si>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</si>
  <si>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</si>
  <si>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</si>
  <si>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</si>
  <si>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</si>
  <si>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</si>
  <si>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</si>
  <si>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</si>
  <si>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</si>
  <si>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</si>
  <si>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</si>
  <si>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</si>
  <si>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</si>
  <si>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</si>
  <si>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</si>
  <si>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</si>
  <si>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</si>
  <si>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</si>
  <si>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</si>
  <si>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</si>
  <si>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</si>
  <si>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</si>
  <si>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</si>
  <si>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</si>
  <si>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</si>
  <si>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</si>
  <si>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</si>
  <si>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</si>
  <si>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</si>
  <si>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</si>
  <si>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</si>
  <si>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</si>
  <si>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</si>
  <si>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</si>
  <si>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</si>
  <si>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</si>
  <si>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</si>
  <si>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</si>
  <si>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</si>
  <si>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</si>
  <si>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</si>
  <si>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</si>
  <si>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</si>
  <si>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</si>
  <si>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</si>
  <si>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</si>
  <si>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</si>
  <si>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</si>
  <si>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</si>
  <si>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</si>
  <si>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</si>
  <si>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</si>
  <si>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</si>
  <si>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</si>
  <si>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</si>
  <si>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</si>
  <si>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</si>
  <si>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</si>
  <si>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</si>
  <si>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</si>
  <si>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</si>
  <si>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</si>
  <si>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</si>
  <si>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</si>
  <si>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</si>
  <si>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</si>
  <si>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</si>
  <si>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</si>
  <si>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</si>
  <si>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</si>
  <si>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</si>
  <si>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</si>
  <si>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</si>
  <si>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</si>
  <si>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</si>
  <si>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</si>
  <si>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</si>
  <si>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</si>
  <si>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</si>
  <si>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</si>
  <si>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</si>
  <si>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</si>
  <si>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</si>
  <si>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</si>
  <si>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</si>
  <si>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</si>
  <si>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</si>
  <si>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</si>
  <si>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</si>
  <si>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</si>
  <si>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</si>
  <si>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</si>
  <si>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</si>
  <si>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</si>
  <si>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</si>
  <si>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</si>
  <si>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</si>
  <si>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</si>
  <si>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</si>
  <si>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</si>
  <si>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</si>
  <si>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</si>
  <si>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</si>
  <si>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</si>
  <si>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</si>
  <si>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</si>
  <si>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</si>
  <si>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</si>
  <si>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</si>
  <si>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</si>
  <si>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</si>
  <si>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</si>
  <si>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</si>
  <si>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</si>
  <si>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</si>
  <si>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</si>
  <si>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</si>
  <si>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</si>
  <si>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</si>
  <si>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</si>
  <si>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</si>
  <si>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</si>
  <si>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</si>
  <si>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</si>
  <si>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</si>
  <si>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</si>
  <si>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</si>
  <si>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</si>
  <si>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</si>
  <si>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</si>
  <si>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</si>
  <si>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</si>
  <si>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</si>
  <si>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</si>
  <si>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</si>
  <si>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</si>
  <si>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</si>
  <si>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</si>
  <si>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</si>
  <si>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</si>
  <si>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</si>
  <si>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</si>
  <si>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</si>
  <si>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</si>
  <si>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</si>
  <si>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</si>
  <si>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</si>
  <si>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</si>
  <si>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</si>
  <si>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</si>
  <si>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</si>
  <si>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</si>
  <si>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</si>
  <si>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</si>
  <si>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</si>
  <si>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</si>
  <si>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</si>
  <si>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</si>
  <si>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</si>
  <si>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</si>
  <si>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</si>
  <si>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</si>
  <si>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</si>
  <si>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</si>
  <si>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</si>
  <si>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</si>
  <si>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</si>
  <si>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</si>
  <si>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</si>
  <si>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</si>
  <si>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</si>
  <si>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</si>
  <si>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</si>
  <si>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</si>
  <si>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</si>
  <si>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</si>
  <si>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</si>
  <si>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</si>
  <si>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</si>
  <si>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</si>
  <si>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</si>
  <si>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</si>
  <si>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</si>
  <si>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</si>
  <si>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</si>
  <si>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</si>
  <si>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</si>
  <si>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</si>
  <si>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</si>
  <si>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</si>
  <si>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</si>
  <si>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</si>
  <si>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</si>
  <si>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</si>
  <si>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</si>
  <si>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</si>
  <si>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</si>
  <si>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</si>
  <si>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</si>
  <si>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</si>
  <si>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</si>
  <si>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</si>
  <si>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</si>
  <si>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</si>
  <si>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</si>
  <si>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</si>
  <si>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</si>
  <si>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</si>
  <si>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</si>
  <si>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</si>
  <si>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</si>
  <si>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</si>
  <si>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</si>
  <si>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</si>
  <si>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</si>
  <si>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</si>
  <si>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</si>
  <si>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</si>
  <si>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</si>
  <si>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</si>
  <si>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</si>
  <si>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</si>
  <si>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</si>
  <si>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</si>
  <si>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</si>
  <si>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</si>
  <si>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</si>
  <si>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</si>
  <si>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</si>
  <si>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</si>
  <si>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</si>
  <si>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</si>
  <si>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</si>
  <si>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</si>
  <si>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</si>
  <si>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</si>
  <si>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</si>
  <si>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</si>
  <si>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</si>
  <si>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</si>
  <si>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</si>
  <si>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</si>
  <si>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</si>
  <si>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</si>
  <si>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</si>
  <si>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</si>
  <si>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</si>
  <si>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</si>
  <si>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</si>
  <si>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</si>
  <si>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</si>
  <si>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</si>
  <si>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</si>
  <si>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</si>
  <si>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</si>
  <si>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</si>
  <si>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</si>
  <si>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</si>
  <si>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</si>
  <si>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</si>
  <si>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</si>
  <si>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</si>
  <si>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</si>
  <si>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</si>
  <si>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</si>
  <si>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</si>
  <si>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</si>
  <si>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</si>
  <si>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</si>
  <si>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</si>
  <si>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</si>
  <si>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</si>
  <si>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</si>
  <si>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</si>
  <si>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</si>
  <si>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</si>
  <si>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</si>
  <si>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</si>
  <si>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</si>
  <si>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</si>
  <si>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</si>
  <si>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</si>
  <si>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</si>
  <si>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</si>
  <si>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</si>
  <si>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</si>
  <si>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</si>
  <si>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</si>
  <si>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</si>
  <si>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</si>
  <si>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</si>
  <si>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</si>
  <si>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</si>
  <si>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</si>
  <si>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</si>
  <si>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</si>
  <si>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</si>
  <si>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</si>
  <si>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</si>
  <si>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</si>
  <si>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</si>
  <si>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</si>
  <si>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</si>
  <si>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</si>
  <si>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</si>
  <si>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</si>
  <si>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</si>
  <si>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</si>
  <si>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</si>
  <si>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</si>
  <si>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</si>
  <si>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</si>
  <si>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</si>
  <si>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</si>
  <si>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</si>
  <si>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</si>
  <si>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</si>
  <si>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</si>
  <si>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</si>
  <si>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</si>
  <si>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</si>
  <si>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</si>
  <si>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</si>
  <si>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</si>
  <si>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</si>
  <si>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</si>
  <si>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</si>
  <si>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</si>
  <si>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</si>
  <si>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</si>
  <si>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</si>
  <si>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</si>
  <si>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</si>
  <si>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</si>
  <si>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</si>
  <si>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</si>
  <si>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</si>
  <si>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</si>
  <si>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</si>
  <si>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</si>
  <si>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</si>
  <si>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</si>
  <si>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</si>
  <si>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</si>
  <si>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</si>
  <si>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</si>
  <si>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</si>
  <si>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</si>
  <si>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</si>
  <si>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</si>
  <si>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</si>
  <si>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</si>
  <si>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</si>
  <si>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</si>
  <si>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</si>
  <si>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</si>
  <si>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</si>
  <si>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</si>
  <si>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</si>
  <si>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</si>
  <si>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</si>
  <si>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</si>
  <si>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</si>
  <si>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</si>
  <si>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</si>
  <si>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</si>
  <si>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</si>
  <si>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</si>
  <si>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</si>
  <si>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</si>
  <si>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</si>
  <si>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</si>
  <si>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</si>
  <si>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</si>
  <si>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</si>
  <si>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</si>
  <si>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</si>
  <si>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</si>
  <si>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</si>
  <si>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</si>
  <si>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</si>
  <si>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</si>
  <si>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</si>
  <si>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</si>
  <si>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</si>
  <si>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</si>
  <si>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</si>
  <si>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</si>
  <si>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</si>
  <si>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</si>
  <si>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</si>
  <si>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</si>
  <si>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</si>
  <si>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</si>
  <si>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</si>
  <si>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</si>
  <si>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</si>
  <si>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</si>
  <si>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</si>
  <si>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</si>
  <si>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</si>
  <si>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</si>
  <si>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</si>
  <si>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</si>
  <si>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</si>
  <si>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</si>
  <si>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</si>
  <si>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</si>
  <si>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</si>
  <si>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</si>
  <si>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</si>
  <si>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</si>
  <si>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</si>
  <si>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</si>
  <si>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</si>
  <si>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</si>
  <si>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</si>
  <si>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</si>
  <si>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</si>
  <si>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</si>
  <si>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</si>
  <si>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</si>
  <si>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</si>
  <si>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</si>
  <si>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</si>
  <si>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</si>
  <si>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</si>
  <si>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</si>
  <si>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</si>
  <si>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</si>
  <si>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</si>
  <si>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</si>
  <si>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</si>
  <si>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</si>
  <si>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</si>
  <si>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</si>
  <si>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</si>
  <si>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</si>
  <si>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</si>
  <si>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</si>
  <si>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</si>
  <si>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</si>
  <si>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</si>
  <si>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</si>
  <si>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</si>
  <si>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</si>
  <si>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</si>
  <si>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</si>
  <si>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</si>
  <si>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</si>
  <si>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</si>
  <si>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</si>
  <si>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</si>
  <si>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</si>
  <si>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</si>
  <si>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</si>
  <si>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</si>
  <si>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</si>
  <si>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</si>
  <si>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</si>
  <si>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</si>
  <si>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</si>
  <si>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</si>
  <si>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</si>
  <si>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</si>
  <si>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</si>
  <si>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</si>
  <si>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</si>
  <si>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</si>
  <si>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</si>
  <si>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</si>
  <si>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</si>
  <si>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</si>
  <si>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</si>
  <si>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</si>
  <si>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</si>
  <si>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</si>
  <si>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</si>
  <si>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</si>
  <si>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</si>
  <si>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</si>
  <si>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</si>
  <si>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</si>
  <si>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</si>
  <si>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</si>
  <si>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</si>
  <si>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</si>
  <si>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</si>
  <si>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</si>
  <si>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</si>
  <si>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</si>
  <si>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</si>
  <si>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</si>
  <si>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</si>
  <si>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</si>
  <si>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</si>
  <si>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</si>
  <si>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</si>
  <si>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</si>
  <si>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</si>
  <si>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</si>
  <si>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</si>
  <si>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</si>
  <si>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</si>
  <si>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</si>
  <si>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</si>
  <si>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</si>
  <si>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</si>
  <si>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</si>
  <si>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</si>
  <si>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</si>
  <si>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</si>
  <si>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</si>
  <si>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</si>
  <si>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</si>
  <si>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</si>
  <si>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</si>
  <si>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</si>
  <si>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</si>
  <si>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</si>
  <si>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</si>
  <si>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</si>
  <si>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</si>
  <si>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</si>
  <si>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</si>
  <si>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</si>
  <si>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</si>
  <si>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</si>
  <si>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</si>
  <si>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</si>
  <si>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</si>
  <si>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</si>
  <si>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</si>
  <si>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</si>
  <si>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</si>
  <si>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</si>
  <si>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</si>
  <si>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</si>
  <si>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</si>
  <si>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</si>
  <si>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</si>
  <si>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</si>
  <si>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</si>
  <si>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</si>
  <si>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</si>
  <si>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</si>
  <si>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</si>
  <si>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</si>
  <si>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</si>
  <si>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</si>
  <si>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</si>
  <si>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</si>
  <si>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</si>
  <si>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</si>
  <si>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</si>
  <si>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</si>
  <si>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</si>
  <si>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</si>
  <si>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</si>
  <si>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</si>
  <si>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</si>
  <si>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</si>
  <si>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</si>
  <si>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</si>
  <si>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</si>
  <si>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</si>
  <si>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</si>
  <si>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</si>
  <si>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</si>
  <si>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</si>
  <si>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</si>
  <si>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</si>
  <si>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</si>
  <si>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</si>
  <si>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</si>
  <si>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</si>
  <si>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</si>
  <si>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</si>
  <si>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</si>
  <si>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</si>
  <si>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</si>
  <si>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</si>
  <si>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</si>
  <si>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</si>
  <si>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</si>
  <si>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</si>
  <si>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</si>
  <si>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</si>
  <si>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</si>
  <si>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</si>
  <si>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</si>
  <si>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</si>
  <si>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</si>
  <si>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</si>
  <si>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</si>
  <si>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</si>
  <si>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</si>
  <si>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</si>
  <si>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</si>
  <si>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</si>
  <si>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</si>
  <si>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</si>
  <si>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</si>
  <si>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</si>
  <si>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</si>
  <si>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</si>
  <si>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</si>
  <si>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</si>
  <si>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</si>
  <si>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</si>
  <si>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</si>
  <si>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</si>
  <si>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</si>
  <si>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</si>
  <si>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</si>
  <si>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</si>
  <si>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</si>
  <si>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</si>
  <si>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</si>
  <si>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</si>
  <si>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</si>
  <si>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</si>
  <si>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</si>
  <si>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</si>
  <si>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</si>
  <si>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</si>
  <si>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</si>
  <si>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</si>
  <si>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</si>
  <si>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</si>
  <si>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</si>
  <si>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</si>
  <si>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</si>
  <si>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</si>
  <si>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</si>
  <si>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</si>
  <si>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</si>
  <si>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</si>
  <si>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</si>
  <si>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</si>
  <si>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</si>
  <si>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</si>
  <si>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</si>
  <si>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</si>
  <si>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</si>
  <si>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</si>
  <si>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</si>
  <si>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</si>
  <si>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</si>
  <si>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</si>
  <si>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</si>
  <si>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</si>
  <si>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</si>
  <si>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</si>
  <si>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</si>
  <si>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</si>
  <si>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</si>
  <si>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</si>
  <si>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</si>
  <si>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</si>
  <si>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</si>
  <si>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</si>
  <si>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</si>
  <si>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</si>
  <si>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</si>
  <si>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</si>
  <si>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</si>
  <si>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</si>
  <si>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</si>
  <si>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</si>
  <si>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</si>
  <si>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</si>
  <si>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</si>
  <si>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</si>
  <si>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</si>
  <si>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</si>
  <si>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</si>
  <si>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</si>
  <si>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</si>
  <si>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</si>
  <si>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</si>
  <si>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</si>
  <si>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</si>
  <si>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</si>
  <si>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</si>
  <si>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</si>
  <si>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</si>
  <si>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</si>
  <si>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</si>
  <si>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</si>
  <si>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</si>
  <si>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</si>
  <si>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</si>
  <si>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</si>
  <si>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</si>
  <si>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</si>
  <si>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</si>
  <si>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</si>
  <si>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</si>
  <si>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</si>
  <si>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</si>
  <si>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</si>
  <si>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</si>
  <si>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</si>
  <si>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</si>
  <si>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</si>
  <si>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</si>
  <si>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</si>
  <si>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</si>
  <si>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</si>
  <si>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</si>
  <si>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</si>
  <si>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</si>
  <si>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</si>
  <si>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</si>
  <si>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</si>
  <si>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</si>
  <si>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</si>
  <si>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</si>
  <si>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</si>
  <si>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</si>
  <si>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</si>
  <si>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</si>
  <si>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</si>
  <si>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</si>
  <si>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</si>
  <si>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</si>
  <si>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</si>
  <si>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</si>
  <si>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</si>
  <si>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</si>
  <si>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</si>
  <si>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</si>
  <si>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</si>
  <si>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</si>
  <si>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</si>
  <si>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</si>
  <si>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</si>
  <si>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</si>
  <si>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</si>
  <si>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</si>
  <si>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</si>
  <si>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</si>
  <si>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</si>
  <si>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</si>
  <si>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</si>
  <si>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</si>
  <si>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</si>
  <si>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</si>
  <si>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</si>
  <si>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</si>
  <si>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</si>
  <si>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</si>
  <si>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</si>
  <si>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</si>
  <si>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</si>
  <si>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</si>
  <si>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</si>
  <si>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</si>
  <si>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</si>
  <si>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</si>
  <si>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</si>
  <si>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</si>
  <si>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</si>
  <si>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</si>
  <si>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</si>
  <si>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</si>
  <si>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</si>
  <si>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</si>
  <si>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</si>
  <si>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</si>
  <si>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</si>
  <si>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</si>
  <si>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</si>
  <si>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</si>
  <si>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</si>
  <si>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</si>
  <si>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</si>
  <si>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</si>
  <si>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</si>
  <si>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</si>
  <si>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</si>
  <si>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</si>
  <si>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</si>
  <si>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</si>
  <si>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</si>
  <si>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</si>
  <si>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</si>
  <si>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</si>
  <si>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</si>
  <si>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</si>
  <si>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</si>
  <si>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</si>
  <si>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</si>
  <si>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</si>
  <si>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</si>
  <si>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</si>
  <si>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</si>
  <si>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</si>
  <si>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</si>
  <si>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</si>
  <si>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</si>
  <si>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</si>
  <si>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</si>
  <si>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</si>
  <si>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</si>
  <si>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</si>
  <si>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</si>
  <si>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</si>
  <si>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</si>
  <si>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</si>
  <si>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</si>
  <si>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</si>
  <si>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</si>
  <si>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</si>
  <si>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</si>
  <si>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</si>
  <si>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</si>
  <si>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</si>
  <si>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</si>
  <si>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</si>
  <si>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</si>
  <si>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</si>
  <si>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</si>
  <si>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</si>
  <si>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</si>
  <si>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</si>
  <si>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</si>
  <si>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</si>
  <si>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</si>
  <si>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</si>
  <si>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</si>
  <si>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</si>
  <si>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</si>
  <si>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</si>
  <si>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</si>
  <si>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</si>
  <si>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</si>
  <si>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</si>
  <si>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</si>
  <si>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</si>
  <si>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</si>
  <si>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</si>
  <si>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</si>
  <si>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</si>
  <si>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</si>
  <si>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</si>
  <si>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</si>
  <si>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</si>
  <si>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</si>
  <si>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</si>
  <si>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</si>
  <si>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</si>
  <si>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</si>
  <si>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</si>
  <si>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</si>
  <si>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</si>
  <si>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</si>
  <si>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</si>
  <si>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</si>
  <si>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</si>
  <si>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</si>
  <si>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</si>
  <si>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</si>
  <si>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</si>
  <si>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</si>
  <si>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</si>
  <si>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</si>
  <si>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</si>
  <si>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</si>
  <si>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</si>
  <si>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</si>
  <si>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</si>
  <si>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</si>
  <si>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</si>
  <si>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</si>
  <si>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</si>
  <si>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</si>
  <si>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</si>
  <si>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</si>
  <si>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</si>
  <si>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</si>
  <si>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</si>
  <si>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</si>
  <si>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</si>
  <si>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</si>
  <si>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</si>
  <si>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</si>
  <si>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</si>
  <si>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</si>
  <si>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</si>
  <si>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</si>
  <si>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</si>
  <si>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</si>
  <si>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</si>
  <si>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</si>
  <si>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</si>
  <si>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</si>
  <si>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</si>
  <si>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</si>
  <si>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</si>
  <si>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</si>
  <si>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</si>
  <si>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</si>
  <si>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</si>
  <si>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</si>
  <si>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</si>
  <si>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</si>
  <si>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</si>
  <si>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</si>
  <si>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</si>
  <si>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</si>
  <si>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</si>
  <si>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</si>
  <si>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</si>
  <si>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</si>
  <si>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</si>
  <si>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</si>
  <si>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</si>
  <si>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</si>
  <si>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</si>
  <si>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</si>
  <si>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</si>
  <si>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</si>
  <si>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</si>
  <si>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</si>
  <si>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</si>
  <si>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</si>
  <si>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</si>
  <si>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</si>
  <si>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</si>
  <si>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</si>
  <si>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</si>
  <si>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</si>
  <si>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</si>
  <si>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</si>
  <si>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</si>
  <si>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</si>
  <si>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</si>
  <si>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</si>
  <si>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</si>
  <si>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</si>
  <si>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</si>
  <si>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</si>
  <si>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</si>
  <si>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</si>
  <si>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</si>
  <si>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</si>
  <si>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</si>
  <si>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</si>
  <si>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</si>
  <si>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</si>
  <si>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</si>
  <si>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</si>
  <si>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</si>
  <si>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</si>
  <si>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</si>
  <si>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</si>
  <si>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</si>
  <si>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</si>
  <si>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</si>
  <si>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</si>
  <si>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</si>
  <si>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</si>
  <si>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</si>
  <si>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</si>
  <si>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</si>
  <si>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</si>
  <si>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</si>
  <si>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</si>
  <si>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</si>
  <si>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</si>
  <si>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</si>
  <si>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</si>
  <si>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</si>
  <si>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</si>
  <si>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</si>
  <si>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</si>
  <si>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</si>
  <si>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</si>
  <si>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</si>
  <si>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</si>
  <si>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</si>
  <si>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</si>
  <si>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</si>
  <si>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</si>
  <si>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</si>
  <si>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</si>
  <si>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</si>
  <si>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</si>
  <si>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</si>
  <si>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</si>
  <si>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</si>
  <si>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</si>
  <si>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</si>
  <si>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</si>
  <si>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</si>
  <si>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</si>
  <si>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</si>
  <si>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</si>
  <si>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</si>
  <si>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</si>
  <si>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</si>
  <si>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</si>
  <si>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</si>
  <si>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</si>
  <si>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</si>
  <si>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</si>
  <si>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</si>
  <si>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</si>
  <si>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</si>
  <si>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</si>
  <si>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</si>
  <si>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</si>
  <si>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</si>
  <si>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</si>
  <si>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</si>
  <si>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</si>
  <si>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</si>
  <si>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</si>
  <si>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</si>
  <si>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</si>
  <si>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</si>
  <si>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</si>
  <si>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</si>
  <si>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</si>
  <si>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</si>
  <si>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</si>
  <si>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</si>
  <si>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</si>
  <si>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</si>
  <si>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</si>
  <si>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</si>
  <si>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</si>
  <si>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</si>
  <si>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</si>
  <si>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</si>
  <si>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</si>
  <si>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</si>
  <si>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</si>
  <si>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</si>
  <si>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</si>
  <si>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</si>
  <si>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</si>
  <si>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</si>
  <si>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</si>
  <si>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</si>
  <si>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</si>
  <si>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</si>
  <si>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</si>
  <si>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</si>
  <si>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</si>
  <si>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</si>
  <si>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</si>
  <si>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</si>
  <si>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</si>
  <si>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</si>
  <si>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</si>
  <si>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</si>
  <si>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</si>
  <si>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</si>
  <si>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</si>
  <si>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</si>
  <si>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</si>
  <si>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</si>
  <si>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</si>
  <si>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</si>
  <si>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</si>
  <si>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</si>
  <si>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</si>
  <si>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</si>
  <si>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</si>
  <si>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</si>
  <si>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</si>
  <si>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</si>
  <si>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</si>
  <si>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</si>
  <si>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</si>
  <si>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</si>
  <si>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</si>
  <si>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</si>
  <si>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</si>
  <si>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</si>
  <si>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</si>
  <si>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</si>
  <si>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</si>
  <si>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</si>
  <si>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</si>
  <si>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</si>
  <si>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</si>
  <si>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</si>
  <si>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</si>
  <si>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</si>
  <si>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</si>
  <si>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</si>
  <si>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</si>
  <si>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</si>
  <si>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</si>
  <si>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</si>
  <si>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</si>
  <si>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</si>
  <si>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</si>
  <si>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</si>
  <si>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</si>
  <si>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</si>
  <si>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</si>
  <si>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</si>
  <si>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</si>
  <si>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</si>
  <si>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</si>
  <si>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</si>
  <si>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</si>
  <si>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</si>
  <si>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</si>
  <si>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</si>
  <si>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</si>
  <si>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</si>
  <si>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</si>
  <si>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</si>
  <si>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</si>
  <si>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</si>
  <si>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</si>
  <si>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</si>
  <si>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</si>
  <si>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</si>
  <si>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</si>
  <si>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</si>
  <si>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</si>
  <si>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</si>
  <si>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</si>
  <si>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</si>
  <si>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</si>
  <si>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</si>
  <si>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</si>
  <si>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</si>
  <si>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</si>
  <si>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</si>
  <si>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</si>
  <si>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</si>
  <si>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</si>
  <si>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</si>
  <si>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</si>
  <si>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</si>
  <si>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</si>
  <si>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</si>
  <si>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</si>
  <si>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</si>
  <si>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</si>
  <si>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</si>
  <si>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</si>
  <si>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</si>
  <si>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</si>
  <si>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</si>
  <si>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</si>
  <si>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</si>
  <si>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</si>
  <si>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</si>
  <si>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</si>
  <si>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</si>
  <si>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</si>
  <si>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</si>
  <si>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</si>
  <si>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</si>
  <si>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</si>
  <si>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</si>
  <si>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</si>
  <si>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</si>
  <si>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</si>
  <si>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</si>
  <si>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</si>
  <si>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</si>
  <si>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</si>
  <si>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</si>
  <si>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</si>
  <si>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</si>
  <si>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</si>
  <si>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</si>
  <si>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</si>
  <si>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</si>
  <si>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</si>
  <si>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</si>
  <si>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</si>
  <si>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</si>
  <si>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</si>
  <si>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</si>
  <si>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</si>
  <si>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</si>
  <si>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</si>
  <si>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</si>
  <si>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</si>
  <si>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</si>
  <si>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</si>
  <si>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</si>
  <si>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</si>
  <si>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</si>
  <si>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</si>
  <si>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</si>
  <si>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</si>
  <si>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</si>
  <si>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</si>
  <si>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</si>
  <si>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</si>
  <si>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</si>
  <si>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</si>
  <si>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</si>
  <si>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</si>
  <si>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</si>
  <si>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</si>
  <si>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</si>
  <si>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</si>
  <si>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</si>
  <si>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</si>
  <si>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</si>
  <si>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</si>
  <si>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</si>
  <si>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</si>
  <si>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</si>
  <si>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</si>
  <si>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</si>
  <si>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</si>
  <si>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</si>
  <si>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</si>
  <si>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</si>
  <si>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</si>
  <si>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</si>
  <si>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</si>
  <si>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</si>
  <si>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</si>
  <si>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</si>
  <si>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</si>
  <si>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</si>
  <si>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</si>
  <si>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</si>
  <si>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</si>
  <si>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</si>
  <si>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</si>
  <si>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</si>
  <si>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</si>
  <si>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</si>
  <si>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</si>
  <si>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</si>
  <si>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</si>
  <si>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</si>
  <si>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</si>
  <si>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</si>
  <si>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</si>
  <si>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</si>
  <si>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</si>
  <si>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</si>
  <si>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</si>
  <si>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</si>
  <si>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</si>
  <si>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</si>
  <si>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</si>
  <si>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</si>
  <si>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</si>
  <si>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</si>
  <si>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</si>
  <si>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</si>
  <si>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</si>
  <si>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</si>
  <si>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</si>
  <si>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</si>
  <si>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</si>
  <si>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</si>
  <si>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</si>
  <si>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</si>
  <si>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</si>
  <si>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</si>
  <si>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</si>
  <si>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</si>
  <si>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</si>
  <si>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</si>
  <si>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</si>
  <si>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</si>
  <si>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</si>
  <si>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</si>
  <si>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</si>
  <si>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</si>
  <si>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</si>
  <si>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</si>
  <si>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</si>
  <si>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</si>
  <si>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</si>
  <si>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</si>
  <si>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</si>
  <si>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</si>
  <si>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</si>
  <si>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</si>
  <si>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</si>
  <si>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</si>
  <si>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</si>
  <si>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</si>
  <si>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</si>
  <si>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</si>
  <si>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</si>
  <si>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</si>
  <si>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</si>
  <si>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</si>
  <si>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</si>
  <si>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</si>
  <si>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</si>
  <si>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</si>
  <si>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</si>
  <si>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</si>
  <si>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</si>
  <si>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</si>
  <si>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</si>
  <si>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</si>
  <si>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</si>
  <si>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</si>
  <si>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</si>
  <si>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</si>
  <si>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</si>
  <si>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</si>
  <si>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</si>
  <si>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</si>
  <si>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</si>
  <si>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</si>
  <si>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</si>
  <si>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</si>
  <si>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</si>
  <si>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</si>
  <si>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</si>
  <si>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</si>
  <si>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</si>
  <si>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</si>
  <si>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</si>
  <si>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</si>
  <si>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</si>
  <si>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</si>
  <si>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</si>
  <si>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</si>
  <si>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</si>
  <si>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</si>
  <si>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</si>
  <si>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</si>
  <si>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</si>
  <si>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</si>
  <si>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</si>
  <si>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</si>
  <si>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</si>
  <si>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</si>
  <si>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</si>
  <si>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</si>
  <si>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</si>
  <si>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</si>
  <si>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</si>
  <si>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</si>
  <si>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</si>
  <si>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</si>
  <si>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</si>
  <si>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</si>
  <si>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</si>
  <si>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</si>
  <si>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</si>
  <si>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</si>
  <si>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</si>
  <si>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</si>
  <si>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</si>
  <si>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</si>
  <si>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</si>
  <si>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</si>
  <si>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</si>
  <si>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</si>
  <si>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</si>
  <si>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</si>
  <si>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</si>
  <si>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</si>
  <si>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</si>
  <si>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</si>
  <si>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</si>
  <si>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</si>
  <si>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</si>
  <si>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</si>
  <si>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</si>
  <si>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</si>
  <si>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</si>
  <si>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</si>
  <si>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</si>
  <si>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</si>
  <si>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</si>
  <si>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</si>
  <si>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</si>
  <si>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</si>
  <si>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</si>
  <si>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</si>
  <si>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</si>
  <si>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</si>
  <si>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</si>
  <si>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</si>
  <si>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</si>
  <si>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</si>
  <si>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</si>
  <si>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</si>
  <si>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</si>
  <si>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</si>
  <si>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</si>
  <si>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</si>
  <si>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</si>
  <si>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</si>
  <si>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</si>
  <si>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</si>
  <si>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</si>
  <si>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</si>
  <si>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</si>
  <si>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</si>
  <si>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</si>
  <si>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</si>
  <si>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</si>
  <si>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</si>
  <si>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</si>
  <si>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</si>
  <si>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</si>
  <si>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</si>
  <si>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</si>
  <si>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</si>
  <si>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</si>
  <si>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</si>
  <si>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</si>
  <si>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</si>
  <si>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</si>
  <si>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</si>
  <si>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</si>
  <si>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</si>
  <si>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</si>
  <si>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</si>
  <si>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</si>
  <si>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</si>
  <si>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</si>
  <si>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</si>
  <si>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</si>
  <si>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</si>
  <si>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</si>
  <si>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</si>
  <si>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</si>
  <si>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</si>
  <si>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</si>
  <si>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</si>
  <si>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</si>
  <si>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</si>
  <si>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</si>
  <si>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</si>
  <si>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</si>
  <si>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</si>
  <si>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</si>
  <si>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</si>
  <si>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</si>
  <si>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</si>
  <si>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</si>
  <si>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</si>
  <si>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</si>
  <si>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</si>
  <si>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</si>
  <si>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</si>
  <si>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</si>
  <si>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</si>
  <si>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</si>
  <si>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</si>
  <si>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</si>
  <si>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</si>
  <si>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</si>
  <si>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</si>
  <si>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</si>
  <si>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</si>
  <si>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</si>
  <si>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</si>
  <si>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</si>
  <si>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</si>
  <si>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</si>
  <si>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</si>
  <si>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</si>
  <si>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</si>
  <si>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</si>
  <si>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</si>
  <si>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</si>
  <si>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</si>
  <si>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</si>
  <si>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</si>
  <si>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</si>
  <si>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</si>
  <si>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</si>
  <si>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</si>
  <si>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</si>
  <si>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</si>
  <si>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</si>
  <si>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</si>
  <si>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</si>
  <si>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</si>
  <si>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</si>
  <si>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</si>
  <si>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</si>
  <si>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</si>
  <si>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</si>
  <si>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</si>
  <si>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</si>
  <si>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</si>
  <si>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</si>
  <si>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</si>
  <si>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</si>
  <si>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</si>
  <si>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</si>
  <si>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</si>
  <si>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</si>
  <si>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</si>
  <si>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</si>
  <si>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</si>
  <si>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</si>
  <si>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</si>
  <si>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</si>
  <si>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</si>
  <si>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</si>
  <si>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</si>
  <si>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</si>
  <si>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</si>
  <si>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</si>
  <si>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</si>
  <si>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</si>
  <si>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</si>
  <si>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</si>
  <si>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</si>
  <si>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</si>
  <si>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</si>
  <si>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</si>
  <si>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</si>
  <si>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</si>
  <si>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</si>
  <si>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</si>
  <si>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</si>
  <si>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</si>
  <si>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</si>
  <si>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</si>
  <si>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</si>
  <si>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</si>
  <si>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</si>
  <si>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</si>
  <si>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</si>
  <si>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</si>
  <si>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</si>
  <si>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</si>
  <si>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</si>
  <si>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</si>
  <si>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</si>
  <si>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</si>
  <si>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</si>
  <si>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</si>
  <si>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</si>
  <si>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</si>
  <si>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</si>
  <si>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</si>
  <si>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</si>
  <si>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</si>
  <si>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</si>
  <si>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</si>
  <si>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</si>
  <si>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</si>
  <si>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</si>
  <si>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</si>
  <si>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</si>
  <si>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</si>
  <si>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</si>
  <si>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</si>
  <si>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</si>
  <si>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</si>
  <si>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</si>
  <si>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</si>
  <si>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</si>
  <si>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</si>
  <si>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</si>
  <si>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</si>
  <si>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</si>
  <si>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</si>
  <si>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</si>
  <si>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</si>
  <si>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</si>
  <si>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</si>
  <si>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</si>
  <si>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</si>
  <si>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</si>
  <si>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</si>
  <si>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</si>
  <si>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</si>
  <si>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</si>
  <si>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</si>
  <si>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</si>
  <si>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</si>
  <si>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</si>
  <si>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</si>
  <si>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</si>
  <si>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</si>
  <si>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</si>
  <si>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</si>
  <si>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</si>
  <si>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</si>
  <si>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</si>
  <si>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</si>
  <si>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</si>
  <si>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</si>
  <si>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</si>
  <si>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</si>
  <si>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</si>
  <si>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</si>
  <si>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</si>
  <si>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</si>
  <si>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</si>
  <si>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</si>
  <si>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</si>
  <si>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</si>
  <si>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</si>
  <si>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</si>
  <si>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</si>
  <si>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</si>
  <si>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</si>
  <si>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</si>
  <si>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</si>
  <si>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</si>
  <si>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</si>
  <si>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</si>
  <si>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</si>
  <si>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</si>
  <si>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</si>
  <si>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</si>
  <si>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</si>
  <si>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</si>
  <si>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</si>
  <si>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</si>
  <si>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</si>
  <si>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</si>
  <si>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</si>
  <si>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</si>
  <si>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</si>
  <si>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</si>
  <si>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</si>
  <si>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</si>
  <si>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</si>
  <si>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</si>
  <si>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</si>
  <si>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</si>
  <si>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</si>
  <si>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</si>
  <si>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</si>
  <si>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</si>
  <si>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</si>
  <si>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</si>
  <si>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</si>
  <si>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</si>
  <si>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</si>
  <si>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</si>
  <si>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</si>
  <si>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</si>
  <si>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</si>
  <si>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</si>
  <si>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</si>
  <si>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</si>
  <si>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</si>
  <si>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</si>
  <si>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</si>
  <si>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</si>
  <si>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</si>
  <si>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</si>
  <si>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</si>
  <si>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</si>
  <si>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</si>
  <si>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</si>
  <si>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</si>
  <si>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</si>
  <si>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</si>
  <si>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</si>
  <si>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</si>
  <si>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</si>
  <si>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</si>
  <si>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</si>
  <si>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</si>
  <si>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</si>
  <si>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</si>
  <si>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</si>
  <si>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</si>
  <si>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</si>
  <si>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</si>
  <si>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</si>
  <si>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</si>
  <si>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</si>
  <si>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</si>
  <si>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</si>
  <si>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</si>
  <si>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</si>
  <si>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</si>
  <si>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</si>
  <si>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</si>
  <si>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</si>
  <si>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</si>
  <si>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</si>
  <si>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</si>
  <si>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</si>
  <si>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</si>
  <si>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</si>
  <si>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</si>
  <si>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</si>
  <si>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</si>
  <si>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</si>
  <si>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</si>
  <si>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</si>
  <si>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</si>
  <si>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</si>
  <si>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</si>
  <si>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</si>
  <si>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</si>
  <si>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</si>
  <si>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</si>
  <si>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</si>
  <si>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</si>
  <si>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</si>
  <si>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</si>
  <si>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</si>
  <si>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</si>
  <si>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</si>
  <si>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</si>
  <si>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</si>
  <si>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</si>
  <si>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</si>
  <si>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</si>
  <si>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</si>
  <si>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</si>
  <si>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</si>
  <si>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</si>
  <si>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</si>
  <si>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</si>
  <si>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</si>
  <si>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</si>
  <si>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</si>
  <si>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</si>
  <si>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</si>
  <si>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</si>
  <si>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</si>
  <si>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</si>
  <si>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</si>
  <si>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</si>
  <si>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</si>
  <si>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</si>
  <si>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</si>
  <si>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</si>
  <si>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</si>
  <si>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</si>
  <si>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</si>
  <si>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</si>
  <si>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</si>
  <si>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</si>
  <si>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</si>
  <si>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</si>
  <si>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</si>
  <si>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</si>
  <si>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</si>
  <si>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</si>
  <si>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</si>
  <si>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</si>
  <si>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</si>
  <si>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</si>
  <si>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</si>
  <si>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</si>
  <si>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</si>
  <si>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</si>
  <si>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</si>
  <si>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</si>
  <si>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</si>
  <si>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</si>
  <si>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</si>
  <si>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</si>
  <si>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</si>
  <si>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</si>
  <si>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</si>
  <si>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</si>
  <si>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</si>
  <si>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</si>
  <si>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</si>
  <si>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</si>
  <si>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</si>
  <si>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</si>
  <si>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</si>
  <si>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</si>
  <si>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</si>
  <si>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</si>
  <si>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</si>
  <si>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</si>
  <si>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</si>
  <si>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</si>
  <si>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</si>
  <si>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</si>
  <si>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</si>
  <si>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</si>
  <si>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</si>
  <si>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</si>
  <si>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</si>
  <si>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</si>
  <si>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</si>
  <si>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</si>
  <si>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</si>
  <si>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</si>
  <si>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</si>
  <si>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</si>
  <si>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</si>
  <si>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</si>
  <si>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</si>
  <si>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</si>
  <si>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</si>
  <si>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</si>
  <si>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</si>
  <si>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</si>
  <si>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</si>
  <si>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</si>
  <si>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</si>
  <si>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</si>
  <si>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</si>
  <si>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</si>
  <si>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</si>
  <si>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</si>
  <si>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</si>
  <si>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</si>
  <si>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</si>
  <si>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</si>
  <si>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</si>
  <si>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</si>
  <si>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</si>
  <si>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</si>
  <si>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</si>
  <si>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</si>
  <si>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</si>
  <si>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</si>
  <si>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</si>
  <si>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</si>
  <si>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</si>
  <si>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</si>
  <si>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</si>
  <si>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</si>
  <si>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</si>
  <si>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</si>
  <si>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</si>
  <si>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</si>
  <si>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</si>
  <si>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</si>
  <si>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</si>
  <si>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</si>
  <si>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</si>
  <si>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</si>
  <si>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</si>
  <si>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</si>
  <si>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</si>
  <si>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</si>
  <si>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</si>
  <si>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</si>
  <si>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</si>
  <si>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</si>
  <si>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</si>
  <si>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</si>
  <si>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</si>
  <si>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</si>
  <si>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</si>
  <si>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</si>
  <si>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</si>
  <si>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</si>
  <si>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</si>
  <si>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</si>
  <si>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</si>
  <si>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</si>
  <si>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</si>
  <si>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</si>
  <si>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</si>
  <si>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</si>
  <si>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</si>
  <si>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</si>
  <si>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</si>
  <si>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</si>
  <si>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</si>
  <si>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</si>
  <si>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</si>
  <si>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</si>
  <si>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</si>
  <si>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</si>
  <si>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</si>
  <si>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</si>
  <si>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</si>
  <si>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</si>
  <si>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</si>
  <si>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</si>
  <si>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</si>
  <si>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</si>
  <si>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</si>
  <si>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</si>
  <si>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</si>
  <si>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</si>
  <si>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</si>
  <si>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</si>
  <si>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</si>
  <si>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</si>
  <si>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</si>
  <si>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</si>
  <si>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</si>
  <si>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</si>
  <si>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</si>
  <si>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</si>
  <si>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</si>
  <si>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</si>
  <si>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</si>
  <si>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</si>
  <si>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</si>
  <si>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</si>
  <si>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</si>
  <si>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</si>
  <si>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</si>
  <si>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</si>
  <si>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</si>
  <si>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</si>
  <si>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</si>
  <si>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</si>
  <si>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</si>
  <si>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</si>
  <si>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</si>
  <si>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</si>
  <si>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</si>
  <si>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</si>
  <si>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</si>
  <si>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</si>
  <si>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</si>
  <si>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</si>
  <si>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</si>
  <si>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</si>
  <si>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</si>
  <si>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</si>
  <si>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</si>
  <si>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</si>
  <si>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</si>
  <si>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</si>
  <si>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</si>
  <si>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</si>
  <si>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</si>
  <si>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</si>
  <si>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</si>
  <si>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</si>
  <si>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</si>
  <si>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</si>
  <si>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</si>
  <si>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</si>
  <si>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</si>
  <si>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</si>
  <si>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</si>
  <si>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</si>
  <si>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</si>
  <si>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</si>
  <si>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</si>
  <si>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</si>
  <si>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</si>
  <si>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</si>
  <si>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</si>
  <si>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</si>
  <si>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</si>
  <si>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</si>
  <si>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</si>
  <si>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</si>
  <si>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</si>
  <si>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</si>
  <si>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</si>
  <si>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</si>
  <si>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</si>
  <si>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</si>
  <si>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</si>
  <si>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</si>
  <si>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</si>
  <si>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</si>
  <si>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</si>
  <si>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</si>
  <si>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</si>
  <si>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</si>
  <si>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</si>
  <si>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</si>
  <si>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</si>
  <si>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</si>
  <si>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</si>
  <si>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</si>
  <si>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</si>
  <si>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</si>
  <si>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</si>
  <si>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</si>
  <si>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</si>
  <si>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</si>
  <si>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</si>
  <si>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</si>
  <si>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</si>
  <si>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</si>
  <si>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</si>
  <si>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</si>
  <si>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</si>
  <si>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</si>
  <si>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</si>
  <si>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</si>
  <si>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</si>
  <si>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</si>
  <si>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</si>
  <si>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</si>
  <si>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</si>
  <si>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</si>
  <si>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</si>
  <si>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</si>
  <si>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</si>
  <si>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</si>
  <si>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</si>
  <si>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</si>
  <si>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</si>
  <si>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</si>
  <si>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</si>
  <si>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</si>
  <si>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</si>
  <si>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</si>
  <si>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</si>
  <si>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</si>
  <si>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</si>
  <si>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</si>
  <si>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</si>
  <si>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</si>
  <si>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</si>
  <si>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</si>
  <si>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</si>
  <si>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</si>
  <si>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</si>
  <si>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</si>
  <si>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</si>
  <si>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</si>
  <si>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</si>
  <si>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</si>
  <si>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</si>
  <si>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</si>
  <si>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</si>
  <si>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</si>
  <si>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</si>
  <si>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</si>
  <si>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</si>
  <si>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</si>
  <si>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</si>
  <si>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</si>
  <si>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</si>
  <si>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</si>
  <si>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</si>
  <si>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</si>
  <si>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</si>
  <si>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</si>
  <si>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</si>
  <si>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</si>
  <si>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</si>
  <si>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</si>
  <si>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</si>
  <si>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</si>
  <si>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</si>
  <si>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</si>
  <si>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</si>
  <si>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</si>
  <si>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</si>
  <si>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</si>
  <si>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</si>
  <si>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</si>
  <si>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</si>
  <si>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</si>
  <si>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</si>
  <si>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</si>
  <si>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</si>
  <si>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</si>
  <si>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</si>
  <si>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</si>
  <si>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</si>
  <si>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</si>
  <si>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</si>
  <si>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</si>
  <si>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</si>
  <si>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</si>
  <si>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</si>
  <si>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</si>
  <si>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</si>
  <si>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</si>
  <si>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</si>
  <si>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</si>
  <si>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</si>
  <si>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</si>
  <si>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</si>
  <si>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</si>
  <si>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</si>
  <si>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</si>
  <si>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</si>
  <si>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</si>
  <si>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</si>
  <si>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</si>
  <si>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</si>
  <si>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</si>
  <si>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</si>
  <si>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</si>
  <si>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</si>
  <si>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</si>
  <si>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</si>
  <si>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</si>
  <si>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</si>
  <si>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</si>
  <si>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</si>
  <si>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</si>
  <si>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</si>
  <si>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</si>
  <si>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</si>
  <si>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</si>
  <si>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</si>
  <si>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</si>
  <si>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</si>
  <si>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</si>
  <si>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</si>
  <si>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</si>
  <si>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</si>
  <si>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</si>
  <si>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</si>
  <si>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</si>
  <si>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</si>
  <si>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</si>
  <si>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</si>
  <si>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</si>
  <si>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</si>
  <si>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</si>
  <si>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</si>
  <si>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</si>
  <si>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</si>
  <si>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</si>
  <si>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</si>
  <si>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</si>
  <si>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</si>
  <si>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</si>
  <si>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</si>
  <si>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</si>
  <si>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</si>
  <si>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</si>
  <si>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</si>
  <si>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</si>
  <si>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</si>
  <si>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</si>
  <si>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</si>
  <si>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</si>
  <si>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</si>
  <si>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</si>
  <si>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</si>
  <si>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</si>
  <si>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</si>
  <si>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</si>
  <si>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</si>
  <si>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</si>
  <si>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</si>
  <si>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</si>
  <si>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</si>
  <si>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</si>
  <si>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</si>
  <si>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</si>
  <si>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</si>
  <si>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</si>
  <si>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</si>
  <si>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</si>
  <si>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</si>
  <si>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</si>
  <si>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</si>
  <si>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</si>
  <si>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</si>
  <si>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</si>
  <si>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</si>
  <si>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</si>
  <si>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</si>
  <si>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</si>
  <si>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</si>
  <si>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</si>
  <si>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</si>
  <si>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</si>
  <si>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</si>
  <si>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</si>
  <si>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</si>
  <si>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</si>
  <si>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</si>
  <si>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</si>
  <si>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</si>
  <si>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</si>
  <si>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</si>
  <si>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</si>
  <si>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</si>
  <si>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</si>
  <si>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</si>
  <si>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</si>
  <si>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</si>
  <si>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</si>
  <si>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</si>
  <si>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</si>
  <si>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</si>
  <si>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</si>
  <si>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</si>
  <si>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</si>
  <si>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</si>
  <si>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</si>
  <si>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</si>
  <si>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</si>
  <si>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</si>
  <si>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</si>
  <si>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</si>
  <si>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</si>
  <si>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</si>
  <si>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</si>
  <si>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</si>
  <si>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</si>
  <si>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</si>
  <si>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</si>
  <si>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</si>
  <si>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</si>
  <si>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</si>
  <si>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</si>
  <si>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</si>
  <si>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</si>
  <si>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</si>
  <si>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</si>
  <si>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</si>
  <si>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</si>
  <si>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</si>
  <si>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</si>
  <si>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</si>
  <si>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</si>
  <si>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</si>
  <si>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</si>
  <si>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</si>
  <si>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</si>
  <si>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</si>
  <si>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</si>
  <si>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</si>
  <si>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</si>
  <si>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</si>
  <si>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</si>
  <si>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</si>
  <si>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</si>
  <si>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</si>
  <si>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</si>
  <si>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</si>
  <si>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</si>
  <si>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</si>
  <si>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</si>
  <si>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</si>
  <si>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</si>
  <si>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</si>
  <si>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</si>
  <si>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</si>
  <si>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</si>
  <si>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</si>
  <si>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</si>
  <si>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</si>
  <si>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</si>
  <si>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</si>
  <si>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</si>
  <si>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</si>
  <si>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</si>
  <si>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</si>
  <si>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</si>
  <si>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</si>
  <si>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</si>
  <si>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</si>
  <si>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</si>
  <si>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</si>
  <si>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</si>
  <si>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</si>
  <si>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</si>
  <si>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</si>
  <si>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</si>
  <si>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</si>
  <si>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</si>
  <si>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</si>
  <si>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</si>
  <si>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</si>
  <si>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</si>
  <si>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</si>
  <si>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</si>
  <si>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</si>
  <si>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</si>
  <si>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</si>
  <si>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</si>
  <si>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</si>
  <si>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</si>
  <si>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</si>
  <si>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</si>
  <si>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</si>
  <si>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</si>
  <si>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</si>
  <si>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</si>
  <si>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</si>
  <si>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</si>
  <si>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</si>
  <si>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</si>
  <si>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</si>
  <si>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</si>
  <si>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</si>
  <si>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</si>
  <si>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</si>
  <si>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</si>
  <si>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</si>
  <si>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</si>
  <si>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</si>
  <si>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</si>
  <si>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</si>
  <si>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</si>
  <si>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</si>
  <si>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</si>
  <si>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</si>
  <si>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</si>
  <si>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</si>
  <si>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</si>
  <si>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</si>
  <si>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</si>
  <si>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</si>
  <si>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</si>
  <si>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</si>
  <si>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</si>
  <si>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</si>
  <si>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</si>
  <si>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</si>
  <si>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</si>
  <si>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</si>
  <si>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</si>
  <si>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</si>
  <si>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</si>
  <si>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</si>
  <si>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</si>
  <si>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</si>
  <si>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</si>
  <si>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</si>
  <si>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</si>
  <si>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</si>
  <si>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</si>
  <si>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</si>
  <si>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</si>
  <si>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</si>
  <si>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</si>
  <si>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</si>
  <si>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</si>
  <si>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</si>
  <si>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</si>
  <si>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</si>
  <si>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</si>
  <si>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</si>
  <si>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</si>
  <si>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</si>
  <si>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</si>
  <si>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</si>
  <si>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</si>
  <si>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</si>
  <si>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</si>
  <si>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</si>
  <si>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</si>
  <si>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</si>
  <si>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</si>
  <si>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</si>
  <si>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</si>
  <si>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</si>
  <si>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</si>
  <si>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</si>
  <si>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</si>
  <si>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</si>
  <si>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</si>
  <si>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</si>
  <si>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</si>
  <si>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</si>
  <si>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</si>
  <si>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</si>
  <si>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</si>
  <si>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</si>
  <si>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</si>
  <si>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</si>
  <si>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</si>
  <si>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</si>
  <si>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</si>
  <si>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</si>
  <si>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</si>
  <si>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</si>
  <si>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</si>
  <si>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</si>
  <si>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</si>
  <si>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</si>
  <si>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</si>
  <si>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</si>
  <si>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</si>
  <si>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</si>
  <si>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</si>
  <si>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</si>
  <si>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</si>
  <si>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</si>
  <si>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</si>
  <si>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</si>
  <si>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</si>
  <si>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</si>
  <si>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</si>
  <si>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</si>
  <si>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</si>
  <si>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</si>
  <si>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</si>
  <si>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</si>
  <si>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</si>
  <si>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</si>
  <si>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</si>
  <si>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</si>
  <si>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</si>
  <si>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</si>
  <si>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</si>
  <si>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</si>
  <si>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</si>
  <si>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</si>
  <si>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</si>
  <si>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</si>
  <si>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</si>
  <si>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</si>
  <si>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</si>
  <si>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</si>
  <si>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</si>
  <si>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</si>
  <si>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</si>
  <si>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</si>
  <si>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</si>
  <si>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</si>
  <si>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</si>
  <si>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</si>
  <si>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</si>
  <si>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</si>
  <si>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</si>
  <si>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</si>
  <si>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</si>
  <si>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</si>
  <si>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</si>
  <si>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</si>
  <si>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</si>
  <si>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</si>
  <si>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</si>
  <si>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</si>
  <si>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</si>
  <si>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</si>
  <si>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</si>
  <si>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</si>
  <si>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</si>
  <si>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</si>
  <si>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</si>
  <si>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</si>
  <si>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</si>
  <si>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</si>
  <si>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</si>
  <si>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</si>
  <si>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</si>
  <si>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</si>
  <si>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</si>
  <si>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</si>
  <si>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</si>
  <si>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</si>
  <si>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</si>
  <si>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</si>
  <si>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</si>
  <si>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</si>
  <si>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</si>
  <si>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</si>
  <si>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</si>
  <si>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</si>
  <si>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</si>
  <si>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</si>
  <si>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</si>
  <si>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</si>
  <si>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</si>
  <si>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</si>
  <si>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</si>
  <si>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</si>
  <si>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</si>
  <si>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</si>
  <si>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</si>
  <si>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</si>
  <si>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</si>
  <si>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</si>
  <si>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</si>
  <si>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</si>
  <si>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</si>
  <si>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</si>
  <si>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</si>
  <si>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</si>
  <si>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</si>
  <si>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</si>
  <si>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</si>
  <si>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</si>
  <si>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</si>
  <si>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</si>
  <si>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</si>
  <si>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</si>
  <si>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</si>
  <si>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</si>
  <si>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</si>
  <si>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</si>
  <si>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</si>
  <si>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</si>
  <si>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</si>
  <si>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</si>
  <si>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</si>
  <si>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</si>
  <si>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</si>
  <si>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</si>
  <si>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</si>
  <si>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</si>
  <si>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</si>
  <si>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</si>
  <si>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</si>
  <si>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</si>
  <si>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</si>
  <si>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</si>
  <si>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</si>
  <si>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</si>
  <si>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</si>
  <si>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</si>
  <si>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</si>
  <si>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</si>
  <si>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</si>
  <si>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</si>
  <si>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</si>
  <si>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</si>
  <si>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</si>
  <si>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</si>
  <si>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</si>
  <si>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</si>
  <si>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</si>
  <si>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</si>
  <si>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</si>
  <si>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</si>
  <si>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</si>
  <si>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</si>
  <si>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</si>
  <si>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</si>
  <si>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</si>
  <si>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</si>
  <si>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</si>
  <si>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</si>
  <si>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</si>
  <si>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</si>
  <si>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</si>
  <si>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</si>
  <si>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</si>
  <si>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</si>
  <si>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</si>
  <si>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</si>
  <si>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</si>
  <si>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</si>
  <si>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</si>
  <si>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</si>
  <si>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</si>
  <si>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</si>
  <si>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</si>
  <si>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</si>
  <si>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</si>
  <si>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</si>
  <si>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</si>
  <si>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</si>
  <si>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</si>
  <si>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</si>
  <si>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</si>
  <si>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</si>
  <si>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</si>
  <si>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</si>
  <si>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</si>
  <si>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</si>
  <si>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</si>
  <si>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</si>
  <si>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</si>
  <si>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</si>
  <si>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</si>
  <si>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</si>
  <si>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</si>
  <si>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</si>
  <si>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</si>
  <si>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</si>
  <si>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</si>
  <si>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</si>
  <si>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</si>
  <si>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</si>
  <si>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</si>
  <si>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</si>
  <si>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</si>
  <si>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</si>
  <si>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</si>
  <si>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</si>
  <si>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</si>
  <si>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</si>
  <si>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</si>
  <si>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</si>
  <si>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</si>
  <si>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</si>
  <si>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</si>
  <si>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</si>
  <si>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</si>
  <si>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</si>
  <si>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</si>
  <si>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</si>
  <si>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</si>
  <si>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</si>
  <si>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</si>
  <si>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</si>
  <si>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</si>
  <si>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</si>
  <si>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</si>
  <si>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</si>
  <si>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</si>
  <si>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</si>
  <si>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</si>
  <si>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</si>
  <si>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</si>
  <si>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</si>
  <si>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</si>
  <si>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</si>
  <si>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</si>
  <si>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</si>
  <si>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</si>
  <si>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</si>
  <si>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</si>
  <si>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</si>
  <si>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</si>
  <si>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</si>
  <si>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</si>
  <si>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</si>
  <si>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</si>
  <si>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</si>
  <si>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</si>
  <si>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</si>
  <si>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</si>
  <si>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</si>
  <si>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</si>
  <si>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</si>
  <si>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</si>
  <si>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</si>
  <si>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</si>
  <si>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</si>
  <si>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</si>
  <si>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</si>
  <si>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</si>
  <si>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</si>
  <si>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</si>
  <si>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</si>
  <si>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</si>
  <si>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</si>
  <si>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</si>
  <si>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</si>
  <si>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</si>
  <si>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</si>
  <si>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</si>
  <si>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</si>
  <si>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</si>
  <si>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</si>
  <si>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</si>
  <si>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</si>
  <si>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</si>
  <si>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</si>
  <si>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</si>
  <si>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</si>
  <si>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</si>
  <si>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</si>
  <si>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</si>
  <si>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</si>
  <si>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</si>
  <si>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</si>
  <si>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</si>
  <si>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</si>
  <si>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</si>
  <si>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</si>
  <si>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</si>
  <si>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</si>
  <si>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</si>
  <si>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</si>
  <si>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</si>
  <si>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</si>
  <si>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</si>
  <si>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</si>
  <si>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</si>
  <si>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</si>
  <si>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</si>
  <si>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</si>
  <si>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</si>
  <si>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</si>
  <si>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</si>
  <si>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</si>
  <si>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</si>
  <si>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</si>
  <si>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</si>
  <si>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</si>
  <si>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</si>
  <si>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</si>
  <si>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</si>
  <si>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</si>
  <si>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</si>
  <si>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</si>
  <si>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</si>
  <si>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</si>
  <si>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</si>
  <si>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</si>
  <si>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</si>
  <si>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</si>
  <si>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</si>
  <si>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</si>
  <si>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</si>
  <si>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</si>
  <si>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</si>
  <si>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</si>
  <si>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</si>
  <si>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</si>
  <si>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</si>
  <si>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</si>
  <si>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</si>
  <si>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</si>
  <si>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</si>
  <si>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</si>
  <si>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</si>
  <si>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</si>
  <si>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</si>
  <si>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</si>
  <si>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</si>
  <si>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</si>
  <si>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</si>
  <si>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</si>
  <si>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</si>
  <si>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</si>
  <si>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</si>
  <si>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</si>
  <si>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</si>
  <si>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</si>
  <si>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</si>
  <si>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</si>
  <si>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</si>
  <si>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</si>
  <si>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</si>
  <si>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</si>
  <si>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</si>
  <si>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</si>
  <si>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</si>
  <si>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</si>
  <si>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</si>
  <si>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</si>
  <si>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</si>
  <si>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</si>
  <si>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</si>
  <si>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</si>
  <si>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</si>
  <si>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</si>
  <si>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</si>
  <si>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</si>
  <si>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</si>
  <si>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</si>
  <si>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</si>
  <si>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</si>
  <si>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</si>
  <si>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</si>
  <si>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</si>
  <si>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</si>
  <si>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</si>
  <si>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</si>
  <si>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</si>
  <si>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</si>
  <si>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</si>
  <si>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</si>
  <si>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</si>
  <si>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</si>
  <si>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</si>
  <si>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</si>
  <si>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</si>
  <si>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</si>
  <si>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</si>
  <si>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</si>
  <si>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</si>
  <si>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</si>
  <si>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</si>
  <si>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</si>
  <si>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</si>
  <si>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</si>
  <si>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</si>
  <si>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</si>
  <si>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</si>
  <si>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</si>
  <si>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</si>
  <si>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</si>
  <si>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</si>
  <si>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</si>
  <si>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</si>
  <si>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</si>
  <si>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</si>
  <si>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</si>
  <si>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</si>
  <si>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</si>
  <si>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</si>
  <si>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</si>
  <si>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</si>
  <si>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</si>
  <si>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</si>
  <si>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</si>
  <si>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</si>
  <si>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</si>
  <si>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</si>
  <si>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</si>
  <si>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</si>
  <si>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</si>
  <si>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</si>
  <si>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</si>
  <si>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</si>
  <si>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</si>
  <si>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</si>
  <si>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</si>
  <si>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</si>
  <si>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</si>
  <si>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</si>
  <si>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</si>
  <si>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</si>
  <si>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</si>
  <si>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</si>
  <si>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</si>
  <si>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</si>
  <si>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</si>
  <si>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</si>
  <si>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</si>
  <si>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</si>
  <si>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</si>
  <si>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</si>
  <si>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</si>
  <si>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</si>
  <si>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</si>
  <si>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</si>
  <si>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</si>
  <si>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</si>
  <si>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</si>
  <si>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</si>
  <si>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</si>
  <si>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</si>
  <si>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</si>
  <si>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</si>
  <si>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</si>
  <si>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</si>
  <si>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</si>
  <si>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</si>
  <si>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</si>
  <si>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</si>
  <si>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</si>
  <si>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</si>
  <si>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</si>
  <si>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</si>
  <si>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</si>
  <si>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</si>
  <si>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</si>
  <si>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</si>
  <si>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PCM-20251127-00002055</t>
  </si>
  <si>
    <t>EM team on the way: 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</si>
</sst>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2" dataDxfId="171" headerRowBorderDxfId="169" tableBorderDxfId="170" totalsRowBorderDxfId="168">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5" dataDxfId="154" headerRowBorderDxfId="152" tableBorderDxfId="153" totalsRowBorderDxfId="151">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2" dataDxfId="61" headerRowBorderDxfId="59" tableBorderDxfId="60">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6" dataDxfId="45" headerRowBorderDxfId="43" tableBorderDxfId="44" totalsRowBorderDxfId="42">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3" headerRowBorderDxfId="11" tableBorderDxfId="12">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0"/>
    <tableColumn id="2" xr3:uid="{0BC58C80-D8F9-4326-91CE-F4724239ABAD}" name="Region" dataDxfId="9">
      <calculatedColumnFormula>IFERROR(VLOOKUP(D2,DB!A:K,11,0),"")</calculatedColumnFormula>
    </tableColumn>
    <tableColumn id="3" xr3:uid="{1582C101-8DB0-460E-A09B-9ACCDBD476D1}" name="Count sites" dataDxfId="8"/>
    <tableColumn id="4" xr3:uid="{11269ED5-31A3-4597-89E1-6D59939CC4F4}" name="Hub Site"/>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326.04129131944501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45988.989717245371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45988.989717245371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45988.989717245371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45988.989717245371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45988.989717245371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45988.989717245371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45988.989717245371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45988.989717245371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45988.989717245371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45988.989717245371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45988.989717245371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45988.989717245371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45988.989717245371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45988.989717245371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45988.989717245371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45988.989717245371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45988.989717245371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45988.989717245371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45988.989717245371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45988.989717245371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45988.989717245371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45988.989717245371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45988.989717245371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45988.989717245371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45988.989717245371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45988.989717245371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45988.989717245371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45988.989717245371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45988.989717245371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45988.989717245371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45988.989717245371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45988.989717245371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45988.989717245371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45988.989717245371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45988.989717245371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45988.989717245371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45988.989717245371</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45988.989717245371</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45988.989717245371</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163.98987928240967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4.6022982638896792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0.34890706018632045</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45988.989717245371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45988.989717245371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45988.989717245371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45988.989717245371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45988.989717245371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45988.989717245371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45988.989717245371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45988.989717245371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45988.989717245371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45988.989717245371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45988.989717245371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45988.989717245371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45988.989717245371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45988.989717245371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45988.989717245371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45988.989717245371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45988.989717245371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45988.989717245371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45988.989717245371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45988.989717245371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45988.989717245371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45988.989717245371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45988.989717245371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45988.989717245371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45988.989717245371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45988.989717245371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45988.989717245371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45988.989717245371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45988.989717245371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45988.989717245371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45988.989717245371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45988.989717245371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45988.989717245371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45988.989717245371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45988.989717245371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45988.989717245371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45988.989717245371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45988.989717245371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45988.989717245371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45988.989717245371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45988.989717245371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45988.989717245371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45988.989717245371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45988.989717245371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45988.989717245371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45988.989717245371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45988.989717245371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45988.989717245371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45988.989717245371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45988.989717245371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45988.989717245371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45988.989717245371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45988.989717245371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45988.989717245371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45988.989717245371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45988.989717245371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45988.989717245371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45988.989717245371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45988.989717245371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45988.989717245371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45988.989717245371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45988.989717245371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45988.989717245371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45988.989717245371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45988.989717245371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45988.989717245371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45988.989717245371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45988.989717245371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45988.989717245371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45988.989717245371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45988.989717245371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45988.989717245371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45988.989717245371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45988.989717245371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45988.989717245371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45988.989717245371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45988.989717245371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45988.989717245371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45988.989717245371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45988.989717245371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45988.989717245371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45988.989717245371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45988.989717245371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45988.989717245371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45988.989717245371</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45988.989717245371</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45988.989717245371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45988.989717245371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45988.989717245371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45988.989717245371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45988.989717245371</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45988.989717245371</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45988.989717245371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45988.989717245371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45988.989717245371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45988.989717245371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45988.989717245371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45988.989717245371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45988.989717245371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45988.989717245371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45988.989717245371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45988.989717245371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45988.989717245371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45988.989717245371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45988.989717245371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45988.989717245371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45988.989717245371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45988.989717245371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45988.989717245371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45988.989717245371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45988.989717245371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45988.989717245371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45988.989717245371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45988.989717245371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45988.989717245371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45988.989717245371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45988.989717245371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45988.989717245371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45988.989717245371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45988.989717245371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45988.989717245371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45988.989717245371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45988.989717245371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45988.989717245371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45988.989717245371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45988.989717245371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45988.989717245371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45988.989717245371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45988.989717245371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45988.989717245371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45988.989717245371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45988.989717245371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45988.989717245371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45988.989717245371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45988.989717245371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45988.989717245371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45988.989717245371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45988.989717245371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45988.989717245371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45988.989717245371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45988.989717245371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45988.989717245371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45988.989717245371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45988.989717245371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45988.989717245371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45988.989717245371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45988.989717245371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45988.989717245371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45988.989717245371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45988.989717245371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45988.989717245371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45988.989717245371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45988.989717245371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45988.989717245371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45988.989717245371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45988.989717245371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45988.989717245371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45988.989717245371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45988.989717245371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45988.989717245371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45988.989717245371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45988.989717245371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45988.989717245371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45988.989717245371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45988.989717245371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45988.989717245371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45988.989717245371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45988.989717245371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45988.989717245371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45988.989717245371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45988.989717245371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45988.989717245371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45988.989717245371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45988.989717245371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45988.989717245371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45988.989717245371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45988.989717245371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45988.989717245371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45988.989717245371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45988.989717245371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45988.989717245371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45988.989717245371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45988.989717245371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45988.989717245371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45988.989717245371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45988.989717245371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45988.989717245371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45988.989717245371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45988.989717245371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45988.989717245371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45988.989717245371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45988.989717245371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45988.989717245371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45988.989717245371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45988.989717245371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45988.989717245371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45988.989717245371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45988.989717245371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45988.989717245371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45988.989717245371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45988.989717245371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45988.989717245371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45988.989717245371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45988.989717245371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45988.989717245371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45988.989717245371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45988.989717245371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45988.989717245371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45988.989717245371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45988.989717245371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45988.989717245371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45988.989717245371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45988.989717245371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45988.989717245371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45988.989717245371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45988.989717245371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45988.989717245371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45988.989717245371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45988.989717245371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45988.989717245371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45988.989717245371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45988.989717245371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45988.989717245371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45988.989717245371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45988.989717245371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45988.989717245371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45988.989717245371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45988.989717245371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45988.989717245371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45988.989717245371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45988.989717245371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45988.989717245371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45988.989717245371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45988.989717245371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45988.989717245371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45988.989717245371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45988.989717245371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45988.989717245371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45988.989717245371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45988.989717245371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45988.989717245371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45988.989717245371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45988.989717245371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45988.989717245371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45988.989717245371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45988.989717245371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45988.989717245371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45988.989717245371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45988.989717245371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45988.989717245371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45988.989717245371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45988.989717245371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45988.989717245371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45988.989717245371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45988.989717245371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45988.989717245371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45988.989717245371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45988.989717245371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45988.989717245371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45988.989717245371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45988.989717245371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45988.989717245371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45988.989717245371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45988.989717245371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45988.989717245371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45988.989717245371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45988.989717245371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45988.989717245371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45988.989717245371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45988.989717245371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45988.989717245371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45988.989717245371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45988.989717245371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45988.989717245371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45988.989717245371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45988.989717245371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45988.989717245371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45988.989717245371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45988.989717245371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45988.989717245371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45988.989717245371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45988.989717245371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45988.989717245371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45988.989717245371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45988.989717245371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45988.989717245371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45988.989717245371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45988.989717245371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45988.989717245371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45988.989717245371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45988.989717245371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45988.989717245371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45988.989717245371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45988.989717245371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45988.989717245371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45988.989717245371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45988.989717245371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45988.989717245371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45988.989717245371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45988.989717245371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45988.989717245371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45988.989717245371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45988.989717245371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45988.989717245371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45988.989717245371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45988.989717245371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45988.989717245371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45988.989717245371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45988.989717245371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45988.989717245371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45988.989717245371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45988.989717245371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45988.989717245371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45988.989717245371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45988.989717245371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45988.989717245371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45988.989717245371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45988.989717245371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45988.989717245371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45988.989717245371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45988.989717245371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45988.989717245371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45988.989717245371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45988.989717245371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45988.989717245371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45988.989717245371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45988.989717245371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45988.989717245371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45988.989717245371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45988.989717245371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45988.989717245371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45988.989717245371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45988.989717245371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45988.989717245371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45988.989717245371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45988.989717245371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45988.989717245371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45988.989717245371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45988.989717245371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45988.989717245371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45988.989717245371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45988.989717245371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45988.989717245371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45988.989717245371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45988.989717245371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45988.989717245371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45988.989717245371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45988.989717245371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45988.989717245371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45988.989717245371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45988.989717245371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45988.989717245371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45988.989717245371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45988.989717245371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45988.989717245371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45988.989717245371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45988.989717245371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45988.989717245371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45988.989717245371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45988.989717245371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45988.989717245371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45988.989717245371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45988.989717245371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45988.989717245371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45988.989717245371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45988.989717245371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45988.989717245371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45988.989717245371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45988.989717245371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45988.989717245371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45988.989717245371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45988.989717245371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45988.989717245371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45988.989717245371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45988.989717245371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45988.989717245371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45988.989717245371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45988.989717245371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45988.989717245371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45988.989717245371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45988.989717245371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45988.989717245371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45988.989717245371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45988.989717245371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45988.989717245371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45988.989717245371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45988.989717245371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45988.989717245371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45988.989717245371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45988.989717245371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45988.989717245371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45988.989717245371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45988.989717245371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45988.989717245371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45988.989717245371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45988.989717245371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45988.989717245371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45988.989717245371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45988.989717245371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45988.989717245371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45988.989717245371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45988.989717245371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45988.989717245371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45988.989717245371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45988.989717245371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45988.989717245371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45988.989717245371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45988.989717245371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45988.989717245371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45988.989717245371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45988.989717245371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45988.989717245371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45988.989717245371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45988.989717245371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45988.989717245371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45988.989717245371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45988.989717245371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45988.989717245371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45988.989717245371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45988.989717245371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45988.989717245371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45988.989717245371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45988.989717245371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45988.989717245371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45988.989717245371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45988.989717245371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45988.989717245371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45988.989717245371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45988.989717245371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45988.989717245371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45988.989717245371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45988.989717245371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45988.989717245371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45988.989717245371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45988.989717245371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45988.989717245371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45988.989717245371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45988.989717245371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45988.989717245371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45988.989717245371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45988.989717245371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45988.989717245371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45988.989717245371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45988.989717245371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45988.989717245371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45988.989717245371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45988.989717245371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45988.989717245371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45988.989717245371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45988.989717245371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45988.989717245371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45988.989717245371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45988.989717245371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45988.989717245371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45988.989717245371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45988.989717245371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45988.989717245371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45988.989717245371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45988.989717245371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45988.989717245371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45988.989717245371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45988.989717245371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45988.989717245371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45988.989717245371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45988.989717245371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45988.989717245371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45988.989717245371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45988.989717245371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45988.989717245371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45988.989717245371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45988.989717245371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45988.989717245371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45988.989717245371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45988.989717245371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45988.989717245371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45988.989717245371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45988.989717245371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45988.989717245371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45988.989717245371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45988.989717245371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45988.989717245371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45988.989717245371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45988.989717245371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45988.989717245371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45988.989717245371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45988.989717245371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45988.989717245371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45988.989717245371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45988.989717245371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45988.989717245371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45988.989717245371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45988.989717245371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45988.989717245371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45988.989717245371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45988.989717245371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45988.989717245371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45988.989717245371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45988.989717245371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45988.989717245371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45988.989717245371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45988.989717245371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45988.989717245371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45988.989717245371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45988.989717245371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45988.989717245371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45988.989717245371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45988.989717245371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45988.989717245371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45988.989717245371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45988.989717245371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45988.989717245371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45988.989717245371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45988.989717245371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45988.989717245371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45988.989717245371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45988.989717245371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45988.989717245371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45988.989717245371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45988.989717245371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45988.989717245371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45988.989717245371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45988.989717245371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45988.989717245371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45988.989717245371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45988.989717245371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45988.989717245371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45988.989717245371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45988.989717245371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45988.989717245371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45988.989717245371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45988.989717245371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45988.989717245371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45988.989717245371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45988.989717245371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45988.989717245371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45988.989717245371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45988.989717245371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45988.989717245371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45988.989717245371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45988.989717245371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45988.989717245371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45988.989717245371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45988.989717245371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45988.989717245371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45988.989717245371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45988.989717245371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45988.989717245371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45988.989717245371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45988.989717245371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45988.989717245371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45988.989717245371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45988.989717245371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45988.989717245371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45988.989717245371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45988.989717245371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45988.989717245371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45988.989717245371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45988.989717245371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45988.989717245371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45988.989717245371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45988.989717245371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45988.989717245371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45988.989717245371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45988.989717245371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45988.989717245371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45988.989717245371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45988.989717245371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45988.989717245371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45988.989717245371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45988.989717245371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45988.989717245371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45988.989717245371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45988.989717245371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45988.989717245371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45988.989717245371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45988.989717245371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45988.989717245371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45988.989717245371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45988.989717245371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45988.989717245371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45988.989717245371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45988.989717245371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45988.989717245371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45988.989717245371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45988.989717245371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45988.989717245371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45988.989717245371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45988.989717245371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45988.989717245371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45988.989717245371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45988.989717245371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45988.989717245371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45988.989717245371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45988.989717245371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45988.989717245371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45988.989717245371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45988.989717245371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45988.989717245371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45988.989717245371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45988.989717245371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45988.989717245371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45988.989717245371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45988.989717245371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45988.989717245371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45988.989717245371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45988.989717245371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45988.989717245371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45988.989717245371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45988.989717245371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45988.989717245371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45988.989717245371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45988.989717245371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45988.989717245371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45988.989717245371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45988.989717245371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45988.989717245371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45988.989717245371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45988.989717245371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45988.989717245371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45988.989717245371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45988.989717245371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45988.989717245371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45988.989717245371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45988.989717245371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45988.989717245371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45988.989717245371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45988.989717245371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45988.989717245371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45988.989717245371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45988.989717245371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45988.989717245371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45988.989717245371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45988.989717245371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45988.989717245371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45988.989717245371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45988.989717245371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45988.989717245371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45988.989717245371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45988.989717245371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45988.989717245371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45988.989717245371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45988.989717245371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45988.989717245371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45988.989717245371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45988.989717245371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45988.989717245371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45988.989717245371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45988.989717245371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45988.989717245371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45988.989717245371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45988.989717245371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45988.989717245371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45988.989717245371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45988.989717245371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45988.989717245371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45988.989717245371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45988.989717245371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45988.989717245371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45988.989717245371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45988.989717245371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45988.989717245371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45988.989717245371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45988.989717245371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45988.989717245371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45988.989717245371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45988.989717245371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45988.989717245371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45988.989717245371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45988.989717245371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45988.989717245371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45988.989717245371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45988.989717245371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45988.989717245371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45988.989717245371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45988.989717245371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45988.989717245371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45988.989717245371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45988.989717245371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45988.989717245371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45988.989717245371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45988.989717245371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45988.989717245371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45988.989717245371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45988.989717245371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45988.989717245371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45988.989717245371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45988.989717245371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45988.989717245371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45988.989717245371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45988.989717245371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45988.989717245371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45988.989717245371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45988.989717245371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45988.989717245371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45988.989717245371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45988.989717245371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45988.989717245371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45988.989717245371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45988.989717245371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45988.989717245371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45988.989717245371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45988.989717245371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45988.989717245371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45988.989717245371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45988.989717245371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45988.989717245371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45988.989717245371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45988.989717245371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45988.989717245371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45988.989717245371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45988.989717245371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45988.989717245371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45988.989717245371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45988.989717245371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45988.989717245371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45988.989717245371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45988.989717245371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45988.989717245371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45988.989717245371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45988.989717245371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45988.989717245371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45988.989717245371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45988.989717245371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45988.989717245371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45988.989717245371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45988.989717245371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45988.989717245371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45988.989717245371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45988.989717245371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45988.989717245371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45988.989717245371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45988.989717245371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45988.989717245371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45988.989717245371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45988.989717245371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45988.989717245371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45988.989717245371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45988.989717245371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45988.989717245371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45988.989717245371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45988.989717245371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45988.989717245371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45988.989717245371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45988.989717245371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45988.989717245371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45988.989717245371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45988.989717245371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45988.989717245371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45988.989717245371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45988.989717245371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45988.989717245371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45988.989717245371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45988.989717245371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45988.989717245371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45988.989717245371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45988.989717245371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45988.989717245371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45988.989717245371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45988.989717245371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45988.989717245371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45988.989717245371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45988.989717245371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45988.989717245371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45988.989717245371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45988.989717245371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45988.989717245371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45988.989717245371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45988.989717245371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45988.989717245371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45988.989717245371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45988.989717245371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45988.989717245371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45988.989717245371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45988.989717245371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45988.989717245371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45988.989717245371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45988.989717245371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45988.989717245371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45988.989717245371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45988.989717245371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45988.989717245371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45988.989717245371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45988.989717245371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45988.989717245371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45988.989717245371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45988.989717245371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45988.989717245371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45988.989717245371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45988.989717245371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45988.989717245371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45988.989717245371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45988.989717245371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45988.989717245371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45988.989717245371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45988.989717245371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45988.989717245371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45988.989717245371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45988.989717245371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45988.989717245371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45988.989717245371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45988.989717245371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45988.989717245371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45988.989717245371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45988.989717245371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45988.989717245371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45988.989717245371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45988.989717245371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45988.989717245371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45988.989717245371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45988.989717245371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45988.989717245371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45988.989717245371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45988.989717245371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45988.989717245371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45988.989717245371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45988.989717245371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45988.989717245371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45988.989717245371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45988.989717245371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45988.989717245371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45988.989717245371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45988.989717245371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45988.989717245371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45988.989717245371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45988.989717245371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45988.989717245371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45988.989717245371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45988.989717245371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45988.989717245371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45988.989717245371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45988.989717245371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45988.989717245371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45988.989717245371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45988.989717245371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45988.989717245371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45988.989717245371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45988.989717245371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45988.989717245371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45988.989717245371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45988.989717245371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45988.989717245371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45988.989717245371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45988.989717245371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45988.989717245371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45988.989717245371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45988.989717245371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45988.989717245371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45988.989717245371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45988.989717245371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45988.989717245371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45988.989717245371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45988.989717245371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45988.989717245371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45988.989717245371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45988.989717245371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45988.989717245371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45988.989717245371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45988.989717245371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45988.989717245371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45988.989717245371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45988.989717245371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45988.989717245371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45988.989717245371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45988.989717245371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45988.989717245371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45988.989717245371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45988.989717245371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45988.989717245371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45988.989717245371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45988.989717245371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45988.989717245371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45988.989717245371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45988.989717245371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45988.989717245371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45988.989717245371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45988.989717245371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45988.989717245371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45988.989717245371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45988.989717245371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45988.989717245371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45988.989717245371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45988.989717245371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45988.989717245371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45988.989717245371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45988.989717245371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45988.989717245371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45988.989717245371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45988.989717245371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45988.989717245371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45988.989717245371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45988.989717245371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45988.989717245371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45988.989717245371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45988.989717245371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45988.989717245371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45988.989717245371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45988.989717245371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45988.989717245371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45988.989717245371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45988.989717245371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45988.989717245371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45988.989717245371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45988.989717245371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45988.989717245371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45988.989717245371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45988.989717245371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45988.989717245371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45988.989717245371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45988.989717245371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45988.989717245371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45988.989717245371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45988.989717245371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45988.989717245371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45988.989717245371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45988.989717245371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45988.989717245371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45988.989717245371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45988.989717245371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45988.989717245371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45988.989717245371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45988.989717245371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45988.989717245371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45988.989717245371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45988.989717245371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45988.989717245371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45988.989717245371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45988.989717245371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45988.989717245371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45988.989717245371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45988.989717245371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45988.989717245371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45988.989717245371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45988.989717245371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45988.989717245371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45988.989717245371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45988.989717245371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45988.989717245371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45988.989717245371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45988.989717245371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45988.989717245371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45988.989717245371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45988.989717245371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45988.989717245371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45988.989717245371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45988.989717245371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45988.989717245371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45988.989717245371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45988.989717245371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45988.989717245371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45988.989717245371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45988.989717245371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45988.989717245371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45988.989717245371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45988.989717245371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45988.989717245371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45988.989717245371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45988.989717245371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45988.989717245371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45988.989717245371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45988.989717245371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45988.989717245371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45988.989717245371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45988.989717245371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45988.989717245371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45988.989717245371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45988.989717245371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45988.989717245371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45988.989717245371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45988.989717245371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45988.989717245371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45988.989717245371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45988.989717245371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45988.989717245371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45988.989717245371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45988.989717245371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45988.989717245371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45988.989717245371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45988.989717245371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45988.989717245371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45988.989717245371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45988.989717245371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45988.989717245371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45988.989717245371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45988.989717245371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45988.989717245371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45988.989717245371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45988.989717245371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45988.989717245371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45988.989717245371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45988.989717245371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45988.989717245371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45988.989717245371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45988.989717245371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45988.989717245371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45988.989717245371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45988.989717245371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45988.989717245371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45988.989717245371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45988.989717245371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45988.989717245371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45988.989717245371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45988.989717245371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45988.989717245371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45988.989717245371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45988.989717245371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45988.989717245371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45988.989717245371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45988.989717245371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45988.989717245371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45988.989717245371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45988.989717245371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45988.989717245371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45988.989717245371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45988.989717245371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45988.989717245371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45988.989717245371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45988.989717245371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45988.989717245371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45988.989717245371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45988.989717245371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45988.989717245371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45988.989717245371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45988.989717245371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45988.989717245371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45988.989717245371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45988.989717245371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45988.989717245371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45988.989717245371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45988.989717245371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45988.989717245371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45988.989717245371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45988.989717245371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45988.989717245371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45988.989717245371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45988.989717245371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45988.989717245371</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285.50899965277495</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10" ca="1" si="0">IFERROR(NOW()-F3,"")</f>
        <v>45988.989717245371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45988.989717245371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45988.989717245371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45988.989717245371</v>
      </c>
      <c r="H6" s="92"/>
      <c r="I6" s="110" t="str">
        <f>IFERROR(VLOOKUP(D6,DB!A:F,6,0),"")</f>
        <v/>
      </c>
      <c r="J6" s="110" t="str">
        <f>IFERROR(VLOOKUP(D6,DB!A:G,7,0),"")</f>
        <v/>
      </c>
      <c r="K6" s="94"/>
      <c r="L6" s="88" t="str">
        <f>IFERROR(VLOOKUP(D6,DB!A:I,9,0),"")</f>
        <v/>
      </c>
    </row>
    <row r="7" spans="1:16" ht="15" customHeight="1">
      <c r="A7" s="110"/>
      <c r="B7" s="121"/>
      <c r="C7" s="90"/>
      <c r="D7" s="88"/>
      <c r="E7" s="91"/>
      <c r="F7" s="92"/>
      <c r="G7" s="93">
        <f t="shared" ca="1" si="0"/>
        <v>45988.989717245371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45988.989717245371</v>
      </c>
      <c r="H8" s="92"/>
      <c r="I8" s="110" t="str">
        <f>IFERROR(VLOOKUP(D8,DB!A:F,6,0),"")</f>
        <v/>
      </c>
      <c r="J8" s="110" t="str">
        <f>IFERROR(VLOOKUP(D8,DB!A:G,7,0),"")</f>
        <v/>
      </c>
      <c r="K8" s="94"/>
      <c r="L8" s="88" t="str">
        <f>IFERROR(VLOOKUP(D8,DB!A:I,9,0),"")</f>
        <v/>
      </c>
    </row>
    <row r="9" spans="1:16" ht="15" customHeight="1">
      <c r="A9" s="110"/>
      <c r="B9" s="121"/>
      <c r="C9" s="121"/>
      <c r="D9" s="88"/>
      <c r="E9" s="91"/>
      <c r="F9" s="92"/>
      <c r="G9" s="93">
        <f t="shared" ca="1" si="0"/>
        <v>45988.989717245371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45988.989717245371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45988.989717245371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45988.989717245371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45988.989717245371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45988.989717245371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45988.989717245371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45988.989717245371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45988.989717245371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45988.989717245371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45988.989717245371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45988.989717245371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45988.989717245371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45988.989717245371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45988.989717245371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45988.989717245371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45988.989717245371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45988.989717245371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45988.989717245371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45988.989717245371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45988.989717245371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45988.989717245371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45988.989717245371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45988.989717245371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45988.989717245371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45988.989717245371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45988.989717245371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45988.989717245371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45988.989717245371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45988.989717245371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45988.989717245371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45988.989717245371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45988.989717245371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45988.989717245371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45988.989717245371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45988.989717245371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45988.989717245371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45988.989717245371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45988.989717245371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45988.989717245371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45988.989717245371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45988.989717245371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45988.989717245371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45988.989717245371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45988.989717245371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45988.989717245371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45988.989717245371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45988.989717245371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45988.989717245371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45988.989717245371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45988.989717245371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45988.989717245371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45988.989717245371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45988.989717245371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45988.989717245371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45988.989717245371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45988.989717245371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45988.989717245371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45988.989717245371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45988.989717245371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45988.989717245371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45988.989717245371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45988.989717245371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45988.989717245371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45988.989717245371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45988.989717245371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45988.989717245371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45988.989717245371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45988.989717245371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45988.989717245371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45988.989717245371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45988.989717245371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45988.989717245371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45988.989717245371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45988.989717245371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45988.989717245371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45988.989717245371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45988.989717245371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45988.989717245371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45988.989717245371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45988.989717245371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45988.989717245371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45988.989717245371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45988.989717245371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45988.989717245371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45988.989717245371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45988.989717245371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45988.989717245371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45988.989717245371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45988.989717245371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45988.989717245371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45988.989717245371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45988.989717245371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45988.989717245371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45988.989717245371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45988.989717245371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45988.989717245371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45988.989717245371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45988.989717245371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45988.989717245371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45988.989717245371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45988.989717245371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45988.989717245371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45988.989717245371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45988.989717245371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45988.989717245371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45988.989717245371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45988.989717245371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45988.989717245371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45988.989717245371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45988.989717245371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45988.989717245371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45988.989717245371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45988.989717245371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45988.989717245371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45988.989717245371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45988.989717245371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45988.989717245371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45988.989717245371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45988.989717245371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45988.989717245371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45988.989717245371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45988.989717245371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45988.989717245371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45988.989717245371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45988.989717245371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45988.989717245371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45988.989717245371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45988.989717245371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45988.989717245371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45988.989717245371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45988.989717245371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45988.989717245371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45988.989717245371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45988.989717245371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45988.989717245371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45988.989717245371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45988.989717245371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45988.989717245371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45988.989717245371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45988.989717245371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45988.989717245371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45988.989717245371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45988.989717245371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45988.989717245371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45988.989717245371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45988.989717245371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45988.989717245371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45988.989717245371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45988.989717245371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45988.989717245371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45988.989717245371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45988.989717245371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45988.989717245371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45988.989717245371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45988.989717245371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45988.989717245371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45988.989717245371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45988.989717245371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45988.989717245371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45988.989717245371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45988.989717245371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45988.989717245371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45988.989717245371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45988.989717245371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45988.989717245371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45988.989717245371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45988.989717245371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45988.989717245371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45988.989717245371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45988.989717245371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45988.989717245371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45988.989717245371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45988.989717245371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45988.989717245371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45988.989717245371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45988.989717245371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45988.989717245371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45988.989717245371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45988.989717245371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45988.989717245371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45988.989717245371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45988.989717245371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45988.989717245371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45988.989717245371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45988.989717245371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45988.989717245371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45988.989717245371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45988.989717245371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45988.989717245371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45988.989717245371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45988.989717245371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45988.989717245371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45988.989717245371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45988.989717245371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45988.989717245371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45988.989717245371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45988.989717245371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45988.989717245371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45988.989717245371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45988.989717245371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45988.989717245371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45988.989717245371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45988.989717245371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45988.989717245371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45988.989717245371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45988.989717245371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45988.989717245371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45988.989717245371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45988.989717245371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45988.989717245371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45988.989717245371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45988.989717245371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45988.989717245371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45988.989717245371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45988.989717245371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45988.989717245371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45988.989717245371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45988.989717245371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45988.989717245371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45988.989717245371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45988.989717245371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45988.989717245371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45988.989717245371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45988.989717245371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45988.989717245371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45988.989717245371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45988.989717245371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45988.989717245371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45988.989717245371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45988.989717245371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45988.989717245371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45988.989717245371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45988.989717245371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45988.989717245371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45988.989717245371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45988.989717245371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45988.989717245371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45988.989717245371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45988.989717245371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45988.989717245371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45988.989717245371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45988.989717245371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45988.989717245371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45988.989717245371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45988.989717245371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45988.989717245371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45988.989717245371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45988.989717245371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45988.989717245371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45988.989717245371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45988.989717245371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45988.989717245371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45988.989717245371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45988.989717245371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45988.989717245371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45988.989717245371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45988.989717245371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45988.989717245371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45988.989717245371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45988.989717245371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45988.989717245371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45988.989717245371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45988.989717245371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45988.989717245371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45988.989717245371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45988.989717245371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45988.989717245371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45988.989717245371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45988.989717245371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45988.989717245371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45988.989717245371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45988.989717245371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45988.989717245371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45988.989717245371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45988.989717245371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45988.989717245371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45988.989717245371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45988.989717245371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45988.989717245371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45988.989717245371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45988.989717245371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45988.989717245371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45988.989717245371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45988.989717245371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45988.989717245371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45988.989717245371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45988.989717245371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45988.989717245371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45988.989717245371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45988.989717245371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45988.989717245371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45988.989717245371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45988.989717245371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45988.989717245371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45988.989717245371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45988.989717245371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45988.989717245371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45988.989717245371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45988.989717245371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45988.989717245371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45988.989717245371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45988.989717245371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45988.989717245371</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K11" sqref="K11"/>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97.157657060182828</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62.800839930554503</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40.328606134258735</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7.6164186342575704</v>
      </c>
      <c r="H5" s="38">
        <v>45981.360798611109</v>
      </c>
      <c r="I5" s="106" t="str">
        <f>IFERROR(VLOOKUP(D5,DB!A:F,6,0),"")</f>
        <v>SCECO</v>
      </c>
      <c r="J5" s="106" t="str">
        <f>IFERROR(VLOOKUP(D5,DB!A:G,7,0),"")</f>
        <v>Dead</v>
      </c>
      <c r="K5" s="106" t="s">
        <v>39122</v>
      </c>
      <c r="L5" s="106" t="str">
        <f>IFERROR(VLOOKUP(D5,DB!A:I,9,0),"")</f>
        <v>Latis</v>
      </c>
    </row>
    <row r="6" spans="1:13">
      <c r="A6" s="37" t="s">
        <v>39123</v>
      </c>
      <c r="B6" s="37" t="str">
        <f>IFERROR(VLOOKUP(D6,DB!A:K,11,0),"")</f>
        <v>R5</v>
      </c>
      <c r="C6" s="37">
        <v>1</v>
      </c>
      <c r="D6" s="37" t="s">
        <v>32330</v>
      </c>
      <c r="E6" s="37" t="s">
        <v>39021</v>
      </c>
      <c r="F6" s="38">
        <v>45988.974733796298</v>
      </c>
      <c r="G6" s="143">
        <f t="shared" ref="G6:G51" ca="1" si="2">IFERROR(NOW()-F6,"")</f>
        <v>1.4983449073042721E-2</v>
      </c>
      <c r="H6" s="38">
        <v>45988.968449074076</v>
      </c>
      <c r="I6" s="37" t="s">
        <v>88</v>
      </c>
      <c r="J6" s="37" t="str">
        <f>IFERROR(VLOOKUP(D6,DB!A:G,7,0),"")</f>
        <v>Dead</v>
      </c>
      <c r="K6" s="37" t="s">
        <v>39124</v>
      </c>
      <c r="L6" s="37" t="str">
        <f>IFERROR(VLOOKUP(D6,DB!A:I,9,0),"")</f>
        <v>Latis</v>
      </c>
    </row>
    <row r="7" spans="1:13">
      <c r="A7" s="37"/>
      <c r="B7" s="37" t="str">
        <f>IFERROR(VLOOKUP(D7,DB!A:K,11,0),"")</f>
        <v/>
      </c>
      <c r="C7" s="37"/>
      <c r="D7" s="37"/>
      <c r="E7" s="37"/>
      <c r="F7" s="38"/>
      <c r="G7" s="143">
        <f t="shared" ca="1" si="2"/>
        <v>45988.989717245371</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45988.989717245371</v>
      </c>
      <c r="H8" s="38"/>
      <c r="I8" s="37" t="str">
        <f>IFERROR(VLOOKUP(D8,DB!A:F,6,0),"")</f>
        <v/>
      </c>
      <c r="J8" s="37" t="str">
        <f>IFERROR(VLOOKUP(D8,DB!A:G,7,0),"")</f>
        <v/>
      </c>
      <c r="K8" s="37"/>
      <c r="L8" s="37" t="str">
        <f>IFERROR(VLOOKUP(D8,DB!A:I,9,0),"")</f>
        <v/>
      </c>
    </row>
    <row r="9" spans="1:13">
      <c r="A9" s="37"/>
      <c r="B9" s="37" t="str">
        <f>IFERROR(VLOOKUP(D9,DB!A:K,11,0),"")</f>
        <v/>
      </c>
      <c r="C9" s="37"/>
      <c r="D9" s="150"/>
      <c r="E9" s="37"/>
      <c r="F9" s="38"/>
      <c r="G9" s="143">
        <f t="shared" ca="1" si="2"/>
        <v>45988.989717245371</v>
      </c>
      <c r="H9" s="38"/>
      <c r="I9" s="37" t="str">
        <f>IFERROR(VLOOKUP(D9,DB!A:F,6,0),"")</f>
        <v/>
      </c>
      <c r="J9" s="37" t="str">
        <f>IFERROR(VLOOKUP(D9,DB!A:G,7,0),"")</f>
        <v/>
      </c>
      <c r="K9" s="37"/>
      <c r="L9" s="37" t="str">
        <f>IFERROR(VLOOKUP(D9,DB!A:I,9,0),"")</f>
        <v/>
      </c>
    </row>
    <row r="10" spans="1:13" ht="15.75">
      <c r="A10" s="37"/>
      <c r="B10" s="37" t="str">
        <f>IFERROR(VLOOKUP(D10,DB!A:K,11,0),"")</f>
        <v/>
      </c>
      <c r="C10" s="37"/>
      <c r="D10" s="145"/>
      <c r="E10" s="37"/>
      <c r="F10" s="38"/>
      <c r="G10" s="143">
        <f t="shared" ca="1" si="2"/>
        <v>45988.989717245371</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3">
        <f t="shared" ca="1" si="2"/>
        <v>45988.989717245371</v>
      </c>
      <c r="H11" s="38"/>
      <c r="I11" s="37" t="str">
        <f>IFERROR(VLOOKUP(D11,DB!A:F,6,0),"")</f>
        <v/>
      </c>
      <c r="J11" s="37" t="str">
        <f>IFERROR(VLOOKUP(D11,DB!A:G,7,0),"")</f>
        <v/>
      </c>
      <c r="K11" s="37"/>
      <c r="L11" s="37" t="str">
        <f>IFERROR(VLOOKUP(D11,DB!A:I,9,0),"")</f>
        <v/>
      </c>
    </row>
    <row r="12" spans="1:13" ht="15.75">
      <c r="A12" s="37"/>
      <c r="B12" s="37" t="str">
        <f>IFERROR(VLOOKUP(D12,DB!A:K,11,0),"")</f>
        <v/>
      </c>
      <c r="C12" s="37"/>
      <c r="D12" s="151"/>
      <c r="E12" s="37"/>
      <c r="F12" s="38"/>
      <c r="G12" s="143">
        <f t="shared" ca="1" si="2"/>
        <v>45988.989717245371</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3">
        <f t="shared" ca="1" si="2"/>
        <v>45988.989717245371</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3">
        <f t="shared" ca="1" si="2"/>
        <v>45988.989717245371</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3">
        <f t="shared" ca="1" si="2"/>
        <v>45988.989717245371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45988.989717245371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45988.989717245371</v>
      </c>
      <c r="H17" s="38"/>
      <c r="I17" s="37" t="str">
        <f>IFERROR(VLOOKUP(D17,DB!A:F,6,0),"")</f>
        <v/>
      </c>
      <c r="J17" s="37" t="str">
        <f>IFERROR(VLOOKUP(D17,DB!A:G,7,0),"")</f>
        <v/>
      </c>
      <c r="K17" s="37"/>
      <c r="L17" s="37" t="str">
        <f>IFERROR(VLOOKUP(D17,DB!A:I,9,0),"")</f>
        <v/>
      </c>
    </row>
    <row r="18" spans="1:12">
      <c r="A18" s="37"/>
      <c r="B18" s="148" t="str">
        <f>IFERROR(VLOOKUP(D18,DB!A:K,11,0),"")</f>
        <v/>
      </c>
      <c r="C18" s="37"/>
      <c r="D18" s="37"/>
      <c r="E18" s="37"/>
      <c r="F18" s="38"/>
      <c r="G18" s="143">
        <f t="shared" ca="1" si="2"/>
        <v>45988.989717245371</v>
      </c>
      <c r="H18" s="38"/>
      <c r="I18" s="148" t="str">
        <f>IFERROR(VLOOKUP(D18,DB!A:F,6,0),"")</f>
        <v/>
      </c>
      <c r="J18" s="148" t="str">
        <f>IFERROR(VLOOKUP(D18,DB!A:G,7,0),"")</f>
        <v/>
      </c>
      <c r="K18" s="37"/>
      <c r="L18" s="148" t="str">
        <f>IFERROR(VLOOKUP(D18,DB!A:I,9,0),"")</f>
        <v/>
      </c>
    </row>
    <row r="19" spans="1:12">
      <c r="A19" s="37"/>
      <c r="B19" s="148" t="str">
        <f>IFERROR(VLOOKUP(D19,DB!A:K,11,0),"")</f>
        <v/>
      </c>
      <c r="C19" s="37"/>
      <c r="D19" s="37"/>
      <c r="E19" s="37"/>
      <c r="F19" s="38"/>
      <c r="G19" s="143">
        <f t="shared" ca="1" si="2"/>
        <v>45988.989717245371</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3">
        <f t="shared" ca="1" si="2"/>
        <v>45988.989717245371</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3">
        <f t="shared" ca="1" si="2"/>
        <v>45988.989717245371</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3">
        <f t="shared" ca="1" si="2"/>
        <v>45988.989717245371</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3">
        <f t="shared" ca="1" si="2"/>
        <v>45988.989717245371</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3">
        <f t="shared" ca="1" si="2"/>
        <v>45988.989717245371</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3">
        <f t="shared" ca="1" si="2"/>
        <v>45988.989717245371</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3">
        <f t="shared" ca="1" si="2"/>
        <v>45988.989717245371</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3">
        <f t="shared" ca="1" si="2"/>
        <v>45988.989717245371</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3">
        <f t="shared" ca="1" si="2"/>
        <v>45988.989717245371</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3">
        <f t="shared" ca="1" si="2"/>
        <v>45988.989717245371</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3">
        <f t="shared" ca="1" si="2"/>
        <v>45988.989717245371</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3">
        <f t="shared" ca="1" si="2"/>
        <v>45988.989717245371</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3">
        <f t="shared" ca="1" si="2"/>
        <v>45988.989717245371</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3">
        <f t="shared" ca="1" si="2"/>
        <v>45988.989717245371</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3">
        <f t="shared" ca="1" si="2"/>
        <v>45988.989717245371</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3">
        <f t="shared" ca="1" si="2"/>
        <v>45988.989717245371</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3">
        <f t="shared" ca="1" si="2"/>
        <v>45988.989717245371</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3">
        <f t="shared" ca="1" si="2"/>
        <v>45988.989717245371</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3">
        <f t="shared" ca="1" si="2"/>
        <v>45988.989717245371</v>
      </c>
      <c r="H38" s="38"/>
      <c r="I38" s="148" t="str">
        <f>IFERROR(VLOOKUP(D38,DB!A:F,6,0),"")</f>
        <v/>
      </c>
      <c r="J38" s="148" t="str">
        <f>IFERROR(VLOOKUP(D38,DB!A:G,7,0),"")</f>
        <v/>
      </c>
      <c r="K38" s="37"/>
      <c r="L38" s="148" t="str">
        <f>IFERROR(VLOOKUP(D38,DB!A:I,9,0),"")</f>
        <v/>
      </c>
    </row>
    <row r="39" spans="1:12">
      <c r="A39" s="37"/>
      <c r="B39" s="148" t="str">
        <f>IFERROR(VLOOKUP(D39,DB!A:K,11,0),"")</f>
        <v/>
      </c>
      <c r="C39" s="37"/>
      <c r="D39" s="37"/>
      <c r="E39" s="37"/>
      <c r="F39" s="38"/>
      <c r="G39" s="143">
        <f t="shared" ca="1" si="2"/>
        <v>45988.989717245371</v>
      </c>
      <c r="H39" s="38"/>
      <c r="I39" s="148" t="str">
        <f>IFERROR(VLOOKUP(D39,DB!A:F,6,0),"")</f>
        <v/>
      </c>
      <c r="J39" s="148" t="str">
        <f>IFERROR(VLOOKUP(D39,DB!A:G,7,0),"")</f>
        <v/>
      </c>
      <c r="K39" s="37"/>
      <c r="L39" s="148" t="str">
        <f>IFERROR(VLOOKUP(D39,DB!A:I,9,0),"")</f>
        <v/>
      </c>
    </row>
    <row r="40" spans="1:12">
      <c r="A40" s="37"/>
      <c r="B40" s="148" t="str">
        <f>IFERROR(VLOOKUP(D40,DB!A:K,11,0),"")</f>
        <v/>
      </c>
      <c r="C40" s="37"/>
      <c r="D40" s="37"/>
      <c r="E40" s="37"/>
      <c r="F40" s="38"/>
      <c r="G40" s="143">
        <f t="shared" ca="1" si="2"/>
        <v>45988.989717245371</v>
      </c>
      <c r="H40" s="38"/>
      <c r="I40" s="148" t="str">
        <f>IFERROR(VLOOKUP(D40,DB!A:F,6,0),"")</f>
        <v/>
      </c>
      <c r="J40" s="148" t="str">
        <f>IFERROR(VLOOKUP(D40,DB!A:G,7,0),"")</f>
        <v/>
      </c>
      <c r="K40" s="37"/>
      <c r="L40" s="148" t="str">
        <f>IFERROR(VLOOKUP(D40,DB!A:I,9,0),"")</f>
        <v/>
      </c>
    </row>
    <row r="41" spans="1:12">
      <c r="A41" s="37"/>
      <c r="B41" s="148" t="str">
        <f>IFERROR(VLOOKUP(D41,DB!A:K,11,0),"")</f>
        <v/>
      </c>
      <c r="C41" s="37"/>
      <c r="D41" s="37"/>
      <c r="E41" s="37"/>
      <c r="F41" s="38"/>
      <c r="G41" s="143">
        <f t="shared" ca="1" si="2"/>
        <v>45988.989717245371</v>
      </c>
      <c r="H41" s="38"/>
      <c r="I41" s="148" t="str">
        <f>IFERROR(VLOOKUP(D41,DB!A:F,6,0),"")</f>
        <v/>
      </c>
      <c r="J41" s="148" t="str">
        <f>IFERROR(VLOOKUP(D41,DB!A:G,7,0),"")</f>
        <v/>
      </c>
      <c r="K41" s="37"/>
      <c r="L41" s="148" t="str">
        <f>IFERROR(VLOOKUP(D41,DB!A:I,9,0),"")</f>
        <v/>
      </c>
    </row>
    <row r="42" spans="1:12">
      <c r="A42" s="37"/>
      <c r="B42" s="148" t="str">
        <f>IFERROR(VLOOKUP(D42,DB!A:K,11,0),"")</f>
        <v/>
      </c>
      <c r="C42" s="37"/>
      <c r="D42" s="37"/>
      <c r="E42" s="37"/>
      <c r="F42" s="38"/>
      <c r="G42" s="143">
        <f t="shared" ca="1" si="2"/>
        <v>45988.989717245371</v>
      </c>
      <c r="H42" s="38"/>
      <c r="I42" s="148" t="str">
        <f>IFERROR(VLOOKUP(D42,DB!A:F,6,0),"")</f>
        <v/>
      </c>
      <c r="J42" s="148" t="str">
        <f>IFERROR(VLOOKUP(D42,DB!A:G,7,0),"")</f>
        <v/>
      </c>
      <c r="K42" s="37"/>
      <c r="L42" s="148" t="str">
        <f>IFERROR(VLOOKUP(D42,DB!A:I,9,0),"")</f>
        <v/>
      </c>
    </row>
    <row r="43" spans="1:12">
      <c r="A43" s="37"/>
      <c r="B43" s="148" t="str">
        <f>IFERROR(VLOOKUP(D43,DB!A:K,11,0),"")</f>
        <v/>
      </c>
      <c r="C43" s="37"/>
      <c r="D43" s="37"/>
      <c r="E43" s="37"/>
      <c r="F43" s="38"/>
      <c r="G43" s="143">
        <f t="shared" ca="1" si="2"/>
        <v>45988.989717245371</v>
      </c>
      <c r="H43" s="38"/>
      <c r="I43" s="148" t="str">
        <f>IFERROR(VLOOKUP(D43,DB!A:F,6,0),"")</f>
        <v/>
      </c>
      <c r="J43" s="148" t="str">
        <f>IFERROR(VLOOKUP(D43,DB!A:G,7,0),"")</f>
        <v/>
      </c>
      <c r="K43" s="37"/>
      <c r="L43" s="148" t="str">
        <f>IFERROR(VLOOKUP(D43,DB!A:I,9,0),"")</f>
        <v/>
      </c>
    </row>
    <row r="44" spans="1:12">
      <c r="A44" s="37"/>
      <c r="B44" s="148" t="str">
        <f>IFERROR(VLOOKUP(D44,DB!A:K,11,0),"")</f>
        <v/>
      </c>
      <c r="C44" s="37"/>
      <c r="D44" s="37"/>
      <c r="E44" s="37"/>
      <c r="F44" s="38"/>
      <c r="G44" s="143">
        <f t="shared" ca="1" si="2"/>
        <v>45988.989717245371</v>
      </c>
      <c r="H44" s="38"/>
      <c r="I44" s="148" t="str">
        <f>IFERROR(VLOOKUP(D44,DB!A:F,6,0),"")</f>
        <v/>
      </c>
      <c r="J44" s="148" t="str">
        <f>IFERROR(VLOOKUP(D44,DB!A:G,7,0),"")</f>
        <v/>
      </c>
      <c r="K44" s="37"/>
      <c r="L44" s="148" t="str">
        <f>IFERROR(VLOOKUP(D44,DB!A:I,9,0),"")</f>
        <v/>
      </c>
    </row>
    <row r="45" spans="1:12">
      <c r="A45" s="37"/>
      <c r="B45" s="148" t="str">
        <f>IFERROR(VLOOKUP(D45,DB!A:K,11,0),"")</f>
        <v/>
      </c>
      <c r="C45" s="37"/>
      <c r="D45" s="37"/>
      <c r="E45" s="37"/>
      <c r="F45" s="38"/>
      <c r="G45" s="143">
        <f t="shared" ca="1" si="2"/>
        <v>45988.989717245371</v>
      </c>
      <c r="H45" s="38"/>
      <c r="I45" s="148" t="str">
        <f>IFERROR(VLOOKUP(D45,DB!A:F,6,0),"")</f>
        <v/>
      </c>
      <c r="J45" s="148" t="str">
        <f>IFERROR(VLOOKUP(D45,DB!A:G,7,0),"")</f>
        <v/>
      </c>
      <c r="K45" s="37"/>
      <c r="L45" s="148" t="str">
        <f>IFERROR(VLOOKUP(D45,DB!A:I,9,0),"")</f>
        <v/>
      </c>
    </row>
    <row r="46" spans="1:12">
      <c r="A46" s="37"/>
      <c r="B46" s="148" t="str">
        <f>IFERROR(VLOOKUP(D46,DB!A:K,11,0),"")</f>
        <v/>
      </c>
      <c r="C46" s="37"/>
      <c r="D46" s="37"/>
      <c r="E46" s="37"/>
      <c r="F46" s="38"/>
      <c r="G46" s="143">
        <f t="shared" ca="1" si="2"/>
        <v>45988.989717245371</v>
      </c>
      <c r="H46" s="38"/>
      <c r="I46" s="148" t="str">
        <f>IFERROR(VLOOKUP(D46,DB!A:F,6,0),"")</f>
        <v/>
      </c>
      <c r="J46" s="148" t="str">
        <f>IFERROR(VLOOKUP(D46,DB!A:G,7,0),"")</f>
        <v/>
      </c>
      <c r="K46" s="37"/>
      <c r="L46" s="148" t="str">
        <f>IFERROR(VLOOKUP(D46,DB!A:I,9,0),"")</f>
        <v/>
      </c>
    </row>
    <row r="47" spans="1:12">
      <c r="A47" s="37"/>
      <c r="B47" s="148" t="str">
        <f>IFERROR(VLOOKUP(D47,DB!A:K,11,0),"")</f>
        <v/>
      </c>
      <c r="C47" s="37"/>
      <c r="D47" s="37"/>
      <c r="E47" s="37"/>
      <c r="F47" s="38"/>
      <c r="G47" s="143">
        <f t="shared" ca="1" si="2"/>
        <v>45988.989717245371</v>
      </c>
      <c r="H47" s="38"/>
      <c r="I47" s="148" t="str">
        <f>IFERROR(VLOOKUP(D47,DB!A:F,6,0),"")</f>
        <v/>
      </c>
      <c r="J47" s="148" t="str">
        <f>IFERROR(VLOOKUP(D47,DB!A:G,7,0),"")</f>
        <v/>
      </c>
      <c r="K47" s="37"/>
      <c r="L47" s="148" t="str">
        <f>IFERROR(VLOOKUP(D47,DB!A:I,9,0),"")</f>
        <v/>
      </c>
    </row>
    <row r="48" spans="1:12">
      <c r="A48" s="37"/>
      <c r="B48" s="148" t="str">
        <f>IFERROR(VLOOKUP(D48,DB!A:K,11,0),"")</f>
        <v/>
      </c>
      <c r="C48" s="37"/>
      <c r="D48" s="37"/>
      <c r="E48" s="37"/>
      <c r="F48" s="38"/>
      <c r="G48" s="143">
        <f t="shared" ca="1" si="2"/>
        <v>45988.989717245371</v>
      </c>
      <c r="H48" s="38"/>
      <c r="I48" s="148" t="str">
        <f>IFERROR(VLOOKUP(D48,DB!A:F,6,0),"")</f>
        <v/>
      </c>
      <c r="J48" s="148" t="str">
        <f>IFERROR(VLOOKUP(D48,DB!A:G,7,0),"")</f>
        <v/>
      </c>
      <c r="K48" s="37"/>
      <c r="L48" s="148" t="str">
        <f>IFERROR(VLOOKUP(D48,DB!A:I,9,0),"")</f>
        <v/>
      </c>
    </row>
    <row r="49" spans="1:12">
      <c r="A49" s="37"/>
      <c r="B49" s="148" t="str">
        <f>IFERROR(VLOOKUP(D49,DB!A:K,11,0),"")</f>
        <v/>
      </c>
      <c r="C49" s="37"/>
      <c r="D49" s="37"/>
      <c r="E49" s="37"/>
      <c r="F49" s="38"/>
      <c r="G49" s="143">
        <f t="shared" ca="1" si="2"/>
        <v>45988.989717245371</v>
      </c>
      <c r="H49" s="38"/>
      <c r="I49" s="148" t="str">
        <f>IFERROR(VLOOKUP(D49,DB!A:F,6,0),"")</f>
        <v/>
      </c>
      <c r="J49" s="148" t="str">
        <f>IFERROR(VLOOKUP(D49,DB!A:G,7,0),"")</f>
        <v/>
      </c>
      <c r="K49" s="37"/>
      <c r="L49" s="148" t="str">
        <f>IFERROR(VLOOKUP(D49,DB!A:I,9,0),"")</f>
        <v/>
      </c>
    </row>
    <row r="50" spans="1:12">
      <c r="A50" s="37"/>
      <c r="B50" s="148" t="str">
        <f>IFERROR(VLOOKUP(D50,DB!A:K,11,0),"")</f>
        <v/>
      </c>
      <c r="C50" s="37"/>
      <c r="D50" s="37"/>
      <c r="E50" s="37"/>
      <c r="F50" s="38"/>
      <c r="G50" s="143">
        <f t="shared" ca="1" si="2"/>
        <v>45988.989717245371</v>
      </c>
      <c r="H50" s="38"/>
      <c r="I50" s="148" t="str">
        <f>IFERROR(VLOOKUP(D50,DB!A:F,6,0),"")</f>
        <v/>
      </c>
      <c r="J50" s="148" t="str">
        <f>IFERROR(VLOOKUP(D50,DB!A:G,7,0),"")</f>
        <v/>
      </c>
      <c r="K50" s="37"/>
      <c r="L50" s="148" t="str">
        <f>IFERROR(VLOOKUP(D50,DB!A:I,9,0),"")</f>
        <v/>
      </c>
    </row>
    <row r="51" spans="1:12">
      <c r="A51" s="37"/>
      <c r="B51" s="148" t="str">
        <f>IFERROR(VLOOKUP(D51,DB!A:K,11,0),"")</f>
        <v/>
      </c>
      <c r="C51" s="37"/>
      <c r="D51" s="37"/>
      <c r="E51" s="37"/>
      <c r="F51" s="38"/>
      <c r="G51" s="143">
        <f t="shared" ca="1" si="2"/>
        <v>45988.989717245371</v>
      </c>
      <c r="H51" s="38"/>
      <c r="I51" s="148" t="str">
        <f>IFERROR(VLOOKUP(D51,DB!A:F,6,0),"")</f>
        <v/>
      </c>
      <c r="J51" s="148" t="str">
        <f>IFERROR(VLOOKUP(D51,DB!A:G,7,0),"")</f>
        <v/>
      </c>
      <c r="K51" s="37"/>
      <c r="L51" s="148" t="str">
        <f>IFERROR(VLOOKUP(D51,DB!A:I,9,0),"")</f>
        <v/>
      </c>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row r="60" spans="1:12">
      <c r="A60" s="37"/>
      <c r="B60" s="37"/>
      <c r="C60" s="37"/>
      <c r="D60" s="37"/>
      <c r="E60" s="37"/>
      <c r="F60" s="38"/>
      <c r="G60" s="143"/>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1"/>
      <c r="E2" s="106"/>
      <c r="F2" s="125"/>
      <c r="G2" s="72">
        <f ca="1">IFERROR(NOW()-F2,"-")</f>
        <v>45988.989717245371</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1"/>
      <c r="E3" s="106"/>
      <c r="F3" s="125"/>
      <c r="G3" s="72">
        <f ca="1">IFERROR(NOW()-F3,"-")</f>
        <v>45988.989717245371</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45988.989717245371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1"/>
      <c r="E5" s="106"/>
      <c r="F5" s="125"/>
      <c r="G5" s="72">
        <f ca="1">IFERROR(NOW()-F5,"-")</f>
        <v>45988.989717245371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45988.989717245371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45988.989717245371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45988.989717245371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45988.989717245371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45988.989717245371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45988.989717245371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1"/>
      <c r="E12" s="106"/>
      <c r="F12" s="125"/>
      <c r="G12" s="72">
        <f ca="1">IFERROR(NOW()-F12,"-")</f>
        <v>45988.989717245371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45988.989717245371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45988.989717245371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45988.989717245371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45988.989717245371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45988.989717245371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45988.989717245371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45988.989717245371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45988.989717245371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45988.989717245371</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45988.989717245371</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45988.989717245371</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45988.989717245371</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2025-11-27T20:47:06Z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